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19200" windowHeight="6760"/>
  </bookViews>
  <sheets>
    <sheet name=" PROCUREMENT PLAN" sheetId="1" r:id="rId1"/>
    <sheet name="PP WORKS CAPEX" sheetId="4" r:id="rId2"/>
    <sheet name="PP CAPEX EQUIPMENT" sheetId="5" r:id="rId3"/>
    <sheet name="PP OPEX OTHERS" sheetId="6" r:id="rId4"/>
    <sheet name="reports" sheetId="2" r:id="rId5"/>
  </sheets>
  <definedNames>
    <definedName name="_xlnm._FilterDatabase" localSheetId="4" hidden="1">reports!$H$1:$H$46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6" l="1"/>
  <c r="D9" i="5"/>
  <c r="C11" i="4"/>
  <c r="D6" i="5" l="1"/>
  <c r="D5" i="5"/>
  <c r="D4" i="5"/>
  <c r="D3" i="5"/>
  <c r="D15" i="1" l="1"/>
  <c r="D14" i="1"/>
  <c r="D13" i="1"/>
  <c r="D12" i="1"/>
</calcChain>
</file>

<file path=xl/sharedStrings.xml><?xml version="1.0" encoding="utf-8"?>
<sst xmlns="http://schemas.openxmlformats.org/spreadsheetml/2006/main" count="1271" uniqueCount="248">
  <si>
    <t>Type of tender (Works, Goods or Services)</t>
  </si>
  <si>
    <t>Estimated Budget in Rwf</t>
  </si>
  <si>
    <t>Procurement Methods</t>
  </si>
  <si>
    <t>Source of Funds</t>
  </si>
  <si>
    <t>Date for Receipt of TOR/Specifications and advertisement</t>
  </si>
  <si>
    <t>Tender Opening Date</t>
  </si>
  <si>
    <t>Notification</t>
  </si>
  <si>
    <t>Contract signing Date</t>
  </si>
  <si>
    <t>Contract completion Date</t>
  </si>
  <si>
    <t>No</t>
  </si>
  <si>
    <t xml:space="preserve">Title of Tender </t>
  </si>
  <si>
    <t>Execution of works for the construction of King Faisal Hospital Fence</t>
  </si>
  <si>
    <t>Moving Mortuary</t>
  </si>
  <si>
    <t>Execution of works  for Accident and Emergency Expansion with an operating room</t>
  </si>
  <si>
    <t>Execution of works for Maternity Ward Renovation with an operating room for C-section</t>
  </si>
  <si>
    <t>Supply , installation and commissioning of medical equipment for Ear, Nose, Throat</t>
  </si>
  <si>
    <t>Supply, installation and commissioning of medical equipment for ICU</t>
  </si>
  <si>
    <t>Works</t>
  </si>
  <si>
    <t>Non consultancy service</t>
  </si>
  <si>
    <t>Execution of works for the Rehabilitation of water tank</t>
  </si>
  <si>
    <t>Goods</t>
  </si>
  <si>
    <t>NCB</t>
  </si>
  <si>
    <t>Govt</t>
  </si>
  <si>
    <t>Date of evaluation By HTB</t>
  </si>
  <si>
    <t xml:space="preserve">Execution of works for Repurposing of Consultation rooms to IP Rooms &amp; Endoscopy </t>
  </si>
  <si>
    <t>Consultancy Services for a Salary and Benefits Survey and Job Evaluation</t>
  </si>
  <si>
    <t>Consultancy Services for conducting WISN study for KFH - Rwanda staff</t>
  </si>
  <si>
    <t>Consultancy service</t>
  </si>
  <si>
    <t>NCB/QCBS</t>
  </si>
  <si>
    <t xml:space="preserve"> PROCUREMENT PLAN  FOR KING FAISAL HOSPITAL - RWANDA FOR FISCAL YEAR 2022-2023</t>
  </si>
  <si>
    <t>Supply of stationary</t>
  </si>
  <si>
    <t>KFHR</t>
  </si>
  <si>
    <t>Supply of FUEL</t>
  </si>
  <si>
    <t>Supply of PAPER TOWEL</t>
  </si>
  <si>
    <t>Call for Expression of Interest (EOI) to Enhancing the Hospital Management Information System (HMIS)</t>
  </si>
  <si>
    <t>Service</t>
  </si>
  <si>
    <t>Supply of labaratory reagents and consumables</t>
  </si>
  <si>
    <t>Supply of dry foods, fruits, vegetables and meat for KFH Kitchen</t>
  </si>
  <si>
    <t xml:space="preserve">Provision of services for the maintenance of MRI and Cathlab </t>
  </si>
  <si>
    <t>Provision of internet services</t>
  </si>
  <si>
    <t>Maintenance of KFH lifts</t>
  </si>
  <si>
    <t>Provision of legal Services</t>
  </si>
  <si>
    <t>Performance of various laboratory tests</t>
  </si>
  <si>
    <t>Provision of garages services</t>
  </si>
  <si>
    <t>SSS</t>
  </si>
  <si>
    <t>Consultancy services for the recruitment of an Architect for providing BOQs and drawings for the reformation for various Hospital buildings</t>
  </si>
  <si>
    <t>Consultancy service for the revision of KFH Procurement manual, procurement policies and providing standard bidding documents for KFH</t>
  </si>
  <si>
    <t>Consultancy service for the recruitment of an independent Surveyor to review the quantities used for the construction of KFH OPD</t>
  </si>
  <si>
    <t>Date for reception of  Proposals/BIDS</t>
  </si>
  <si>
    <t>Provision of communication and promotional materials under annual framework contract</t>
  </si>
  <si>
    <t>Provision of maintenance services for electrical, mechanical, plumbing ,… under annual framework contract</t>
  </si>
  <si>
    <t xml:space="preserve">Provision of Health insurance for KFH Rwanda staff </t>
  </si>
  <si>
    <t>Recruitment of a sport coach  for KFH staff physical fitness</t>
  </si>
  <si>
    <t>Installation of electrical solar energy power system for King faisal Hospital Rwanda</t>
  </si>
  <si>
    <t>Provision of clearance services</t>
  </si>
  <si>
    <t>Consultancy service for the supervision of the construction works for the construction of various works</t>
  </si>
  <si>
    <t>Annual maintenance for the picture for the archiving and  communication sytem(PACS)</t>
  </si>
  <si>
    <t xml:space="preserve">Construction of Ketamine and Ophtamology block at King Faisal Hospital </t>
  </si>
  <si>
    <t>15/12/2023</t>
  </si>
  <si>
    <t>30/03/2023</t>
  </si>
  <si>
    <t>KFH  PROCUREMENT PLAN 2022-2023</t>
  </si>
  <si>
    <t>Supply, installation and commissioning of cardiothoracic equipment</t>
  </si>
  <si>
    <t>Supply, installation and commissioning of operating theatre and laboratory equipment for KFH</t>
  </si>
  <si>
    <t>OCB</t>
  </si>
  <si>
    <t>Service/QCBS</t>
  </si>
  <si>
    <t>Maintenance of IT equipment under annual framework contract</t>
  </si>
  <si>
    <t>Supply, installation and commissioning of IT equipment under annual framework contract</t>
  </si>
  <si>
    <t>16/04/2023</t>
  </si>
  <si>
    <t>21/04/2023</t>
  </si>
  <si>
    <t>21/05/2023</t>
  </si>
  <si>
    <t>Supply of attires for clinical and non clinical KFH staff under annual framework contract</t>
  </si>
  <si>
    <t>Printing and supply of medical of forms for KFH under annual framework contract</t>
  </si>
  <si>
    <t>Supply of drugs and Consumables for KFH</t>
  </si>
  <si>
    <t>Consultancy service for accounting manual development, updating the existing financial policies and developing new ones to comply with applicable laws and regulations</t>
  </si>
  <si>
    <t>Individual Consultancy</t>
  </si>
  <si>
    <t>Provision of cleaning services for KFH Premises</t>
  </si>
  <si>
    <t>Services</t>
  </si>
  <si>
    <t xml:space="preserve">Supply, installation and commissioning of maternity equipment for KFH </t>
  </si>
  <si>
    <t xml:space="preserve"> </t>
  </si>
  <si>
    <t>under contract signature</t>
  </si>
  <si>
    <t xml:space="preserve">Under evaluation process </t>
  </si>
  <si>
    <t>under publication process</t>
  </si>
  <si>
    <t xml:space="preserve">Date of signature </t>
  </si>
  <si>
    <t>Date of contract closure</t>
  </si>
  <si>
    <t xml:space="preserve">Under publications </t>
  </si>
  <si>
    <t>under evaluation process</t>
  </si>
  <si>
    <t>ongoing contract</t>
  </si>
  <si>
    <t xml:space="preserve">under notification </t>
  </si>
  <si>
    <t>Under Evaluation</t>
  </si>
  <si>
    <t>under notifications</t>
  </si>
  <si>
    <t xml:space="preserve">Ongoing contract </t>
  </si>
  <si>
    <t>preparation of Tender document</t>
  </si>
  <si>
    <t>30.09.2022</t>
  </si>
  <si>
    <t xml:space="preserve"> 26 09 2022 </t>
  </si>
  <si>
    <t xml:space="preserve"> 26 09 2023 </t>
  </si>
  <si>
    <t>60days</t>
  </si>
  <si>
    <t xml:space="preserve"> 12,458 USD  </t>
  </si>
  <si>
    <t>30 12 2022</t>
  </si>
  <si>
    <t>15 02 2023</t>
  </si>
  <si>
    <t>Contract Amount</t>
  </si>
  <si>
    <t>Based on unit Cost</t>
  </si>
  <si>
    <t>21 12 2023</t>
  </si>
  <si>
    <t>20 12 2022</t>
  </si>
  <si>
    <t xml:space="preserve">6,123,770Rwf/Month </t>
  </si>
  <si>
    <t>status</t>
  </si>
  <si>
    <t>Contract executed</t>
  </si>
  <si>
    <t>Not yet</t>
  </si>
  <si>
    <t>Waiting ministerial order</t>
  </si>
  <si>
    <t>Preparation of Tender document</t>
  </si>
  <si>
    <t>Ongoing contract/Review of medical requirements for publication</t>
  </si>
  <si>
    <t>under publication</t>
  </si>
  <si>
    <t xml:space="preserve">Under contract execution </t>
  </si>
  <si>
    <t>15 01 2023</t>
  </si>
  <si>
    <t>15 04 2023</t>
  </si>
  <si>
    <t>29.09.2027</t>
  </si>
  <si>
    <t>27 01 2024</t>
  </si>
  <si>
    <t>28 01 2023</t>
  </si>
  <si>
    <t>Based on  unit prices</t>
  </si>
  <si>
    <t>22 12 2022</t>
  </si>
  <si>
    <t>21 04 2023</t>
  </si>
  <si>
    <t>1,300,000 USD</t>
  </si>
  <si>
    <t>Ongoing contract</t>
  </si>
  <si>
    <t>ongoing contract up to 23th March 2023 as the contract was extended for additional 60 days</t>
  </si>
  <si>
    <t>Unit prices</t>
  </si>
  <si>
    <t>Under contract execution(draft report of items identification, specifcations and Quantification is available)</t>
  </si>
  <si>
    <t>30 days</t>
  </si>
  <si>
    <t>unit prices</t>
  </si>
  <si>
    <t>30 12 2023</t>
  </si>
  <si>
    <t>07 11 2022</t>
  </si>
  <si>
    <t>31 03 2023</t>
  </si>
  <si>
    <t xml:space="preserve">Guest house refurbishment </t>
  </si>
  <si>
    <t>Rehabilitation of ICU and HDU</t>
  </si>
  <si>
    <t>Renovation of existing maternity</t>
  </si>
  <si>
    <t>Completion of remaining works for Block VI</t>
  </si>
  <si>
    <t xml:space="preserve">Supervision of works </t>
  </si>
  <si>
    <t xml:space="preserve">Execution of works for NICU expansion </t>
  </si>
  <si>
    <t>Overhauling of air handling unit for operating theaters and ICU</t>
  </si>
  <si>
    <t>Rehabilitation of the sewage treatment plan</t>
  </si>
  <si>
    <t xml:space="preserve">Upgrade of the solar energy at the OPD Roof top </t>
  </si>
  <si>
    <t>Supply and installation of lifts to replace the olders ones</t>
  </si>
  <si>
    <t>Supply of spare parts for the maintenance of electrical, plumbing, mechanical, civil works, paintings and Acs for KFH</t>
  </si>
  <si>
    <t>Supply and installation of laundry machines</t>
  </si>
  <si>
    <t>Maintenance of UPS</t>
  </si>
  <si>
    <t>Maintenance of call center</t>
  </si>
  <si>
    <t>Supply of Linen, work wears(Uniforms) and PPEs(Shoes, face masks, gloves protection glasses,…)</t>
  </si>
  <si>
    <t>Supply of laundry detergents and  consumables</t>
  </si>
  <si>
    <t>Provision of catering services</t>
  </si>
  <si>
    <t xml:space="preserve">Service </t>
  </si>
  <si>
    <t>Supply and installation of IT equipment</t>
  </si>
  <si>
    <t>Maintenance of various IT equipment(CCTV cameras and IT equipment)</t>
  </si>
  <si>
    <t>CB</t>
  </si>
  <si>
    <t>25/9/2023</t>
  </si>
  <si>
    <t>16/10/2023</t>
  </si>
  <si>
    <t>30/10/2023</t>
  </si>
  <si>
    <t>21/11/2023</t>
  </si>
  <si>
    <t>21/10/2023</t>
  </si>
  <si>
    <t>26/11/2023</t>
  </si>
  <si>
    <t>19/11/2023</t>
  </si>
  <si>
    <t>18/4/2024</t>
  </si>
  <si>
    <t>20/9/2023</t>
  </si>
  <si>
    <t>18/5/2024</t>
  </si>
  <si>
    <t>20/08/2023</t>
  </si>
  <si>
    <t>15/9/2023</t>
  </si>
  <si>
    <t>14/10/2023</t>
  </si>
  <si>
    <t>13/10/2024</t>
  </si>
  <si>
    <t>25/11/2023</t>
  </si>
  <si>
    <t>30/11/2023</t>
  </si>
  <si>
    <t>21/12/2023</t>
  </si>
  <si>
    <t>25/10/2023</t>
  </si>
  <si>
    <t>ICB</t>
  </si>
  <si>
    <t>25/09/2023</t>
  </si>
  <si>
    <t>16/11/2023</t>
  </si>
  <si>
    <t>Supply of dry foods, fresh foods,  meat, water and milk for KFH Kitchen</t>
  </si>
  <si>
    <t>Supply and installation of Hospital cabling and network upgrade</t>
  </si>
  <si>
    <t>Laboratory Reagents</t>
  </si>
  <si>
    <t>Supply and installation of Equipment and furniture for the reformed Administration Block into Neurology and Chemotherapy units</t>
  </si>
  <si>
    <t>Supply and installation of Equipment and furniture for the rehabilitated Old OPD in KFH main buidling into Gastro-enterology (Endoscopy) unit</t>
  </si>
  <si>
    <t>Supply and installation of equipment and furniture for the new mortuary building to be constructed in 2023</t>
  </si>
  <si>
    <t>Supply and installation Equipment and furniture for the expanded and renovated of Accident and Emergency unit</t>
  </si>
  <si>
    <t>Supply and installation of Other medical equipment approved in the Sustainability Plan</t>
  </si>
  <si>
    <t>Supply and installation of medical and non medical equipment for Ketamine and Ophthalmology Clinics to be built in 2023</t>
  </si>
  <si>
    <t>25/08/2023</t>
  </si>
  <si>
    <t>30/9/2023</t>
  </si>
  <si>
    <t>20/07/2023</t>
  </si>
  <si>
    <t>16/09/2023</t>
  </si>
  <si>
    <t>25/12/2023</t>
  </si>
  <si>
    <t>20/10/2023</t>
  </si>
  <si>
    <t>30/04/2024</t>
  </si>
  <si>
    <t>Provision of medical waste disposal</t>
  </si>
  <si>
    <t>Provision of fumigation services</t>
  </si>
  <si>
    <t>25/06/2024</t>
  </si>
  <si>
    <t>16/7/2024</t>
  </si>
  <si>
    <t>21/07/2024</t>
  </si>
  <si>
    <t>20/8/2024</t>
  </si>
  <si>
    <t>20/08/2025</t>
  </si>
  <si>
    <t>20/02/2024</t>
  </si>
  <si>
    <t>11/03/20224</t>
  </si>
  <si>
    <t>25/04/2024</t>
  </si>
  <si>
    <t>21/05/2024</t>
  </si>
  <si>
    <t>30/06/2024</t>
  </si>
  <si>
    <t>29/06/2025</t>
  </si>
  <si>
    <t>25/05/2024</t>
  </si>
  <si>
    <t>30/5/2024</t>
  </si>
  <si>
    <t>Global Insurance</t>
  </si>
  <si>
    <t>Staff medical insurance</t>
  </si>
  <si>
    <t>Security equipment</t>
  </si>
  <si>
    <t xml:space="preserve">Provision of security services </t>
  </si>
  <si>
    <t>Sevices</t>
  </si>
  <si>
    <t xml:space="preserve">Fire fighting equipment  maintenance </t>
  </si>
  <si>
    <t>Biomedical Spare parts</t>
  </si>
  <si>
    <t>Office furniture materials for various Hospital Offices</t>
  </si>
  <si>
    <t>Provision of vehicle insurance</t>
  </si>
  <si>
    <t>15/8/2023</t>
  </si>
  <si>
    <t>29/9/2024</t>
  </si>
  <si>
    <t>Consultancy service to update the KFHR Procurement manual and standard bidding documents</t>
  </si>
  <si>
    <t>30/8/2023</t>
  </si>
  <si>
    <t>20/09/2023</t>
  </si>
  <si>
    <t>15/10/2023</t>
  </si>
  <si>
    <t>30/10/2024</t>
  </si>
  <si>
    <t>NA</t>
  </si>
  <si>
    <t>23/1/2024</t>
  </si>
  <si>
    <t>23/01/2025</t>
  </si>
  <si>
    <t>15/03/2024</t>
  </si>
  <si>
    <t>14/03/2025</t>
  </si>
  <si>
    <t>30/4/2024</t>
  </si>
  <si>
    <t>29/12/2023</t>
  </si>
  <si>
    <t>24/1/2024</t>
  </si>
  <si>
    <t>25/8/2023</t>
  </si>
  <si>
    <t>15/11/2023</t>
  </si>
  <si>
    <t>14/11/2024</t>
  </si>
  <si>
    <t>KFHFR</t>
  </si>
  <si>
    <t>15/4/2024</t>
  </si>
  <si>
    <t>15/6/2024</t>
  </si>
  <si>
    <t>14/6/2025</t>
  </si>
  <si>
    <t>KHFR</t>
  </si>
  <si>
    <t>15/7/2023</t>
  </si>
  <si>
    <t>30/8/2024</t>
  </si>
  <si>
    <t>30/12/2023</t>
  </si>
  <si>
    <t>30/6/2024</t>
  </si>
  <si>
    <t>25/6/2024</t>
  </si>
  <si>
    <t>21/7/2024</t>
  </si>
  <si>
    <t>30/7/2024</t>
  </si>
  <si>
    <t>29/7/2025</t>
  </si>
  <si>
    <t>24/11/2024</t>
  </si>
  <si>
    <t>30/1/2024</t>
  </si>
  <si>
    <t>Restricted</t>
  </si>
  <si>
    <t>PROCUREMENT PLAN : MEDICAL AND NON EQUIPMENT</t>
  </si>
  <si>
    <t>Proc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</si>
</sst>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2"/>
      <name val="Century Gothic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1"/>
      <color indexed="8"/>
      <name val="Helvetica Neue"/>
    </font>
    <font>
      <b/>
      <sz val="11"/>
      <color theme="1"/>
      <name val="Calibri"/>
      <family val="2"/>
      <scheme val="minor"/>
    </font>
    <font>
      <b/>
      <sz val="11"/>
      <color theme="4"/>
      <name val="Times New Roman"/>
      <family val="1"/>
    </font>
    <font>
      <b/>
      <sz val="9"/>
      <color theme="4"/>
      <name val="Times New Roman"/>
      <family val="1"/>
    </font>
    <font>
      <b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0E8E7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0" xfId="1" applyFont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0" fillId="0" borderId="0" xfId="0" applyAlignment="1"/>
    <xf numFmtId="0" fontId="8" fillId="2" borderId="1" xfId="0" applyFont="1" applyFill="1" applyBorder="1" applyAlignment="1">
      <alignment horizontal="left" wrapText="1"/>
    </xf>
    <xf numFmtId="164" fontId="6" fillId="2" borderId="1" xfId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8" fillId="5" borderId="1" xfId="0" applyFont="1" applyFill="1" applyBorder="1" applyAlignment="1">
      <alignment horizontal="left" wrapText="1"/>
    </xf>
    <xf numFmtId="14" fontId="8" fillId="5" borderId="1" xfId="0" applyNumberFormat="1" applyFont="1" applyFill="1" applyBorder="1" applyAlignment="1">
      <alignment horizontal="left" wrapText="1"/>
    </xf>
    <xf numFmtId="0" fontId="2" fillId="5" borderId="0" xfId="0" applyFont="1" applyFill="1"/>
    <xf numFmtId="0" fontId="8" fillId="5" borderId="1" xfId="0" applyFont="1" applyFill="1" applyBorder="1" applyAlignment="1">
      <alignment wrapText="1"/>
    </xf>
    <xf numFmtId="0" fontId="8" fillId="5" borderId="0" xfId="0" applyFont="1" applyFill="1" applyBorder="1" applyAlignment="1">
      <alignment horizontal="left" wrapText="1"/>
    </xf>
    <xf numFmtId="14" fontId="8" fillId="5" borderId="5" xfId="0" applyNumberFormat="1" applyFont="1" applyFill="1" applyBorder="1" applyAlignment="1">
      <alignment horizontal="left" wrapText="1"/>
    </xf>
    <xf numFmtId="0" fontId="2" fillId="5" borderId="5" xfId="0" applyFont="1" applyFill="1" applyBorder="1"/>
    <xf numFmtId="14" fontId="6" fillId="5" borderId="1" xfId="0" applyNumberFormat="1" applyFont="1" applyFill="1" applyBorder="1" applyAlignment="1">
      <alignment horizontal="left" wrapText="1"/>
    </xf>
    <xf numFmtId="15" fontId="9" fillId="7" borderId="1" xfId="0" applyNumberFormat="1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164" fontId="6" fillId="5" borderId="1" xfId="1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horizontal="center" vertical="top"/>
    </xf>
    <xf numFmtId="164" fontId="5" fillId="3" borderId="1" xfId="1" applyFont="1" applyFill="1" applyBorder="1" applyAlignment="1">
      <alignment horizontal="right" vertical="center" wrapText="1"/>
    </xf>
    <xf numFmtId="164" fontId="6" fillId="5" borderId="1" xfId="1" applyFont="1" applyFill="1" applyBorder="1" applyAlignment="1">
      <alignment horizontal="right" vertical="center" wrapText="1"/>
    </xf>
    <xf numFmtId="164" fontId="6" fillId="5" borderId="1" xfId="1" applyFont="1" applyFill="1" applyBorder="1" applyAlignment="1">
      <alignment horizontal="right" wrapText="1"/>
    </xf>
    <xf numFmtId="164" fontId="6" fillId="4" borderId="1" xfId="1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vertical="center" wrapText="1"/>
    </xf>
    <xf numFmtId="14" fontId="6" fillId="5" borderId="1" xfId="0" applyNumberFormat="1" applyFont="1" applyFill="1" applyBorder="1" applyAlignment="1">
      <alignment horizontal="right" wrapText="1"/>
    </xf>
    <xf numFmtId="14" fontId="6" fillId="4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14" fontId="8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8" fillId="5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/>
    </xf>
    <xf numFmtId="164" fontId="6" fillId="5" borderId="1" xfId="1" applyFont="1" applyFill="1" applyBorder="1" applyAlignment="1">
      <alignment vertical="top" wrapText="1"/>
    </xf>
    <xf numFmtId="164" fontId="6" fillId="5" borderId="1" xfId="1" applyFont="1" applyFill="1" applyBorder="1" applyAlignment="1">
      <alignment horizontal="left" vertical="top" wrapText="1"/>
    </xf>
    <xf numFmtId="164" fontId="6" fillId="5" borderId="1" xfId="1" applyFont="1" applyFill="1" applyBorder="1" applyAlignment="1">
      <alignment horizontal="right" vertical="top" wrapText="1"/>
    </xf>
    <xf numFmtId="14" fontId="8" fillId="5" borderId="6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0" fontId="10" fillId="7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14" fontId="6" fillId="5" borderId="1" xfId="0" applyNumberFormat="1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left" wrapText="1"/>
    </xf>
    <xf numFmtId="14" fontId="9" fillId="6" borderId="1" xfId="0" applyNumberFormat="1" applyFont="1" applyFill="1" applyBorder="1" applyAlignment="1">
      <alignment horizontal="left" vertical="top" wrapText="1"/>
    </xf>
    <xf numFmtId="14" fontId="8" fillId="6" borderId="1" xfId="0" applyNumberFormat="1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8" fillId="5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1" applyFont="1" applyBorder="1" applyAlignment="1">
      <alignment horizontal="right" vertical="top" wrapText="1"/>
    </xf>
    <xf numFmtId="14" fontId="6" fillId="5" borderId="1" xfId="0" applyNumberFormat="1" applyFont="1" applyFill="1" applyBorder="1" applyAlignment="1">
      <alignment horizontal="righ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3" fontId="10" fillId="6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64" fontId="4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6" fillId="2" borderId="1" xfId="1" applyFont="1" applyFill="1" applyBorder="1" applyAlignment="1">
      <alignment horizontal="right" vertical="center" wrapText="1"/>
    </xf>
    <xf numFmtId="14" fontId="11" fillId="7" borderId="1" xfId="0" applyNumberFormat="1" applyFont="1" applyFill="1" applyBorder="1" applyAlignment="1">
      <alignment horizontal="left" vertical="top" wrapText="1"/>
    </xf>
    <xf numFmtId="164" fontId="6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4" fontId="12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4" fontId="13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4" fontId="14" fillId="0" borderId="1" xfId="1" applyFont="1" applyFill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164" fontId="14" fillId="0" borderId="1" xfId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14" fontId="1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18" fillId="0" borderId="2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164" fontId="19" fillId="0" borderId="1" xfId="1" applyFont="1" applyBorder="1" applyAlignment="1">
      <alignment horizontal="left" vertical="top" wrapText="1"/>
    </xf>
    <xf numFmtId="164" fontId="17" fillId="0" borderId="0" xfId="0" applyNumberFormat="1" applyFont="1"/>
    <xf numFmtId="0" fontId="0" fillId="0" borderId="0" xfId="0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164" fontId="20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4">
    <cellStyle name="Comma [0]" xfId="1" builtinId="6"/>
    <cellStyle name="Comma 11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" zoomScaleNormal="100" workbookViewId="0">
      <pane ySplit="1" topLeftCell="A3" activePane="bottomLeft" state="frozen"/>
      <selection activeCell="A2" sqref="A2"/>
      <selection pane="bottomLeft" activeCell="I7" sqref="I7"/>
    </sheetView>
  </sheetViews>
  <sheetFormatPr defaultColWidth="9.1796875" defaultRowHeight="14.5"/>
  <cols>
    <col min="1" max="1" width="4.26953125" style="1" customWidth="1"/>
    <col min="2" max="2" width="26.1796875" style="1" customWidth="1"/>
    <col min="3" max="3" width="8.08984375" style="2" customWidth="1"/>
    <col min="4" max="4" width="12.26953125" style="3" hidden="1" customWidth="1"/>
    <col min="5" max="5" width="7.7265625" style="1" customWidth="1"/>
    <col min="6" max="6" width="5.6328125" style="1" customWidth="1"/>
    <col min="7" max="7" width="11.453125" style="1" bestFit="1" customWidth="1"/>
    <col min="8" max="8" width="10.1796875" style="1" customWidth="1"/>
    <col min="9" max="9" width="9.26953125" style="1" customWidth="1"/>
    <col min="10" max="10" width="8.1796875" style="1" customWidth="1"/>
    <col min="11" max="11" width="9.6328125" style="1" customWidth="1"/>
    <col min="12" max="12" width="8.36328125" style="1" customWidth="1"/>
    <col min="13" max="13" width="9.26953125" style="1" customWidth="1"/>
    <col min="14" max="16384" width="9.1796875" style="1"/>
  </cols>
  <sheetData>
    <row r="1" spans="1:13" ht="21.75" hidden="1" customHeight="1">
      <c r="A1" s="108" t="s">
        <v>29</v>
      </c>
      <c r="B1" s="115" t="s">
        <v>60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57.5">
      <c r="A2" s="109" t="s">
        <v>9</v>
      </c>
      <c r="B2" s="106" t="s">
        <v>10</v>
      </c>
      <c r="C2" s="106" t="s">
        <v>0</v>
      </c>
      <c r="D2" s="107" t="s">
        <v>1</v>
      </c>
      <c r="E2" s="106" t="s">
        <v>247</v>
      </c>
      <c r="F2" s="106" t="s">
        <v>3</v>
      </c>
      <c r="G2" s="106" t="s">
        <v>4</v>
      </c>
      <c r="H2" s="106" t="s">
        <v>48</v>
      </c>
      <c r="I2" s="106" t="s">
        <v>5</v>
      </c>
      <c r="J2" s="106" t="s">
        <v>23</v>
      </c>
      <c r="K2" s="106" t="s">
        <v>6</v>
      </c>
      <c r="L2" s="106" t="s">
        <v>7</v>
      </c>
      <c r="M2" s="106" t="s">
        <v>8</v>
      </c>
    </row>
    <row r="3" spans="1:13" s="84" customFormat="1" ht="23">
      <c r="A3" s="110">
        <v>1</v>
      </c>
      <c r="B3" s="87" t="s">
        <v>132</v>
      </c>
      <c r="C3" s="87" t="s">
        <v>17</v>
      </c>
      <c r="D3" s="88">
        <v>363700000</v>
      </c>
      <c r="E3" s="87" t="s">
        <v>21</v>
      </c>
      <c r="F3" s="87" t="s">
        <v>22</v>
      </c>
      <c r="G3" s="93" t="s">
        <v>151</v>
      </c>
      <c r="H3" s="89" t="s">
        <v>152</v>
      </c>
      <c r="I3" s="89" t="s">
        <v>152</v>
      </c>
      <c r="J3" s="93" t="s">
        <v>155</v>
      </c>
      <c r="K3" s="93">
        <v>45271</v>
      </c>
      <c r="L3" s="89" t="s">
        <v>157</v>
      </c>
      <c r="M3" s="89" t="s">
        <v>158</v>
      </c>
    </row>
    <row r="4" spans="1:13" s="84" customFormat="1" ht="23">
      <c r="A4" s="110">
        <v>2</v>
      </c>
      <c r="B4" s="89" t="s">
        <v>131</v>
      </c>
      <c r="C4" s="89" t="s">
        <v>17</v>
      </c>
      <c r="D4" s="90">
        <v>204516936</v>
      </c>
      <c r="E4" s="87" t="s">
        <v>21</v>
      </c>
      <c r="F4" s="87" t="s">
        <v>22</v>
      </c>
      <c r="G4" s="93" t="s">
        <v>151</v>
      </c>
      <c r="H4" s="89" t="s">
        <v>152</v>
      </c>
      <c r="I4" s="89" t="s">
        <v>152</v>
      </c>
      <c r="J4" s="93" t="s">
        <v>155</v>
      </c>
      <c r="K4" s="93">
        <v>45271</v>
      </c>
      <c r="L4" s="89" t="s">
        <v>157</v>
      </c>
      <c r="M4" s="89" t="s">
        <v>158</v>
      </c>
    </row>
    <row r="5" spans="1:13" s="84" customFormat="1" ht="23">
      <c r="A5" s="110">
        <v>3</v>
      </c>
      <c r="B5" s="89" t="s">
        <v>130</v>
      </c>
      <c r="C5" s="89" t="s">
        <v>17</v>
      </c>
      <c r="D5" s="90">
        <v>240000000</v>
      </c>
      <c r="E5" s="87" t="s">
        <v>21</v>
      </c>
      <c r="F5" s="87" t="s">
        <v>22</v>
      </c>
      <c r="G5" s="93" t="s">
        <v>151</v>
      </c>
      <c r="H5" s="89" t="s">
        <v>152</v>
      </c>
      <c r="I5" s="89" t="s">
        <v>152</v>
      </c>
      <c r="J5" s="93" t="s">
        <v>155</v>
      </c>
      <c r="K5" s="93">
        <v>45271</v>
      </c>
      <c r="L5" s="89" t="s">
        <v>157</v>
      </c>
      <c r="M5" s="89" t="s">
        <v>158</v>
      </c>
    </row>
    <row r="6" spans="1:13" ht="21.5" customHeight="1">
      <c r="A6" s="110">
        <v>4</v>
      </c>
      <c r="B6" s="91" t="s">
        <v>133</v>
      </c>
      <c r="C6" s="89" t="s">
        <v>17</v>
      </c>
      <c r="D6" s="92">
        <v>350000000</v>
      </c>
      <c r="E6" s="89" t="s">
        <v>21</v>
      </c>
      <c r="F6" s="89" t="s">
        <v>22</v>
      </c>
      <c r="G6" s="93">
        <v>44814</v>
      </c>
      <c r="H6" s="89" t="s">
        <v>153</v>
      </c>
      <c r="I6" s="89" t="s">
        <v>153</v>
      </c>
      <c r="J6" s="93">
        <v>45057</v>
      </c>
      <c r="K6" s="93" t="s">
        <v>156</v>
      </c>
      <c r="L6" s="93">
        <v>44969</v>
      </c>
      <c r="M6" s="93">
        <v>45295</v>
      </c>
    </row>
    <row r="7" spans="1:13" s="84" customFormat="1" ht="28.5" customHeight="1">
      <c r="A7" s="110">
        <v>5</v>
      </c>
      <c r="B7" s="91" t="s">
        <v>135</v>
      </c>
      <c r="C7" s="89" t="s">
        <v>17</v>
      </c>
      <c r="D7" s="92">
        <v>150000000</v>
      </c>
      <c r="E7" s="89" t="s">
        <v>150</v>
      </c>
      <c r="F7" s="89" t="s">
        <v>22</v>
      </c>
      <c r="G7" s="93">
        <v>44814</v>
      </c>
      <c r="H7" s="89" t="s">
        <v>153</v>
      </c>
      <c r="I7" s="89" t="s">
        <v>153</v>
      </c>
      <c r="J7" s="93">
        <v>45057</v>
      </c>
      <c r="K7" s="93" t="s">
        <v>156</v>
      </c>
      <c r="L7" s="93">
        <v>44969</v>
      </c>
      <c r="M7" s="93">
        <v>45295</v>
      </c>
    </row>
    <row r="8" spans="1:13" s="84" customFormat="1" ht="25" customHeight="1">
      <c r="A8" s="110">
        <v>6</v>
      </c>
      <c r="B8" s="91" t="s">
        <v>136</v>
      </c>
      <c r="C8" s="89" t="s">
        <v>17</v>
      </c>
      <c r="D8" s="92">
        <v>400000000</v>
      </c>
      <c r="E8" s="89" t="s">
        <v>21</v>
      </c>
      <c r="F8" s="89" t="s">
        <v>22</v>
      </c>
      <c r="G8" s="93">
        <v>44814</v>
      </c>
      <c r="H8" s="89" t="s">
        <v>153</v>
      </c>
      <c r="I8" s="89" t="s">
        <v>153</v>
      </c>
      <c r="J8" s="93">
        <v>45057</v>
      </c>
      <c r="K8" s="93" t="s">
        <v>156</v>
      </c>
      <c r="L8" s="93">
        <v>44969</v>
      </c>
      <c r="M8" s="93">
        <v>45295</v>
      </c>
    </row>
    <row r="9" spans="1:13" s="84" customFormat="1" ht="26.5" customHeight="1">
      <c r="A9" s="110">
        <v>7</v>
      </c>
      <c r="B9" s="91" t="s">
        <v>137</v>
      </c>
      <c r="C9" s="89" t="s">
        <v>17</v>
      </c>
      <c r="D9" s="92">
        <v>70000000</v>
      </c>
      <c r="E9" s="89" t="s">
        <v>21</v>
      </c>
      <c r="F9" s="89" t="s">
        <v>22</v>
      </c>
      <c r="G9" s="93">
        <v>44814</v>
      </c>
      <c r="H9" s="89" t="s">
        <v>153</v>
      </c>
      <c r="I9" s="89" t="s">
        <v>153</v>
      </c>
      <c r="J9" s="93">
        <v>45057</v>
      </c>
      <c r="K9" s="93" t="s">
        <v>156</v>
      </c>
      <c r="L9" s="93">
        <v>44969</v>
      </c>
      <c r="M9" s="93">
        <v>45295</v>
      </c>
    </row>
    <row r="10" spans="1:13" s="84" customFormat="1" ht="22.5" customHeight="1">
      <c r="A10" s="110">
        <v>8</v>
      </c>
      <c r="B10" s="91" t="s">
        <v>138</v>
      </c>
      <c r="C10" s="89" t="s">
        <v>17</v>
      </c>
      <c r="D10" s="92">
        <v>80000000</v>
      </c>
      <c r="E10" s="89" t="s">
        <v>21</v>
      </c>
      <c r="F10" s="89" t="s">
        <v>22</v>
      </c>
      <c r="G10" s="93">
        <v>44814</v>
      </c>
      <c r="H10" s="89" t="s">
        <v>153</v>
      </c>
      <c r="I10" s="89" t="s">
        <v>153</v>
      </c>
      <c r="J10" s="93">
        <v>45057</v>
      </c>
      <c r="K10" s="93" t="s">
        <v>156</v>
      </c>
      <c r="L10" s="93">
        <v>44969</v>
      </c>
      <c r="M10" s="93">
        <v>45294</v>
      </c>
    </row>
    <row r="11" spans="1:13" s="84" customFormat="1" ht="27.5" customHeight="1">
      <c r="A11" s="110">
        <v>9</v>
      </c>
      <c r="B11" s="91" t="s">
        <v>134</v>
      </c>
      <c r="C11" s="89" t="s">
        <v>27</v>
      </c>
      <c r="D11" s="92">
        <v>50000000</v>
      </c>
      <c r="E11" s="89" t="s">
        <v>28</v>
      </c>
      <c r="F11" s="89" t="s">
        <v>22</v>
      </c>
      <c r="G11" s="93" t="s">
        <v>159</v>
      </c>
      <c r="H11" s="93">
        <v>45026</v>
      </c>
      <c r="I11" s="93">
        <v>45026</v>
      </c>
      <c r="J11" s="93">
        <v>45179</v>
      </c>
      <c r="K11" s="93" t="s">
        <v>153</v>
      </c>
      <c r="L11" s="93" t="s">
        <v>154</v>
      </c>
      <c r="M11" s="93" t="s">
        <v>160</v>
      </c>
    </row>
    <row r="12" spans="1:13" s="84" customFormat="1" ht="47.5" customHeight="1">
      <c r="A12" s="110">
        <v>10</v>
      </c>
      <c r="B12" s="91" t="s">
        <v>175</v>
      </c>
      <c r="C12" s="92" t="s">
        <v>20</v>
      </c>
      <c r="D12" s="92">
        <f>120771669*100%</f>
        <v>120771669</v>
      </c>
      <c r="E12" s="89" t="s">
        <v>169</v>
      </c>
      <c r="F12" s="89" t="s">
        <v>22</v>
      </c>
      <c r="G12" s="93" t="s">
        <v>181</v>
      </c>
      <c r="H12" s="93" t="s">
        <v>170</v>
      </c>
      <c r="I12" s="93" t="s">
        <v>170</v>
      </c>
      <c r="J12" s="93" t="s">
        <v>182</v>
      </c>
      <c r="K12" s="93" t="s">
        <v>155</v>
      </c>
      <c r="L12" s="93">
        <v>45210</v>
      </c>
      <c r="M12" s="93">
        <v>45568</v>
      </c>
    </row>
    <row r="13" spans="1:13" s="84" customFormat="1" ht="35.5" customHeight="1">
      <c r="A13" s="110">
        <v>11</v>
      </c>
      <c r="B13" s="91" t="s">
        <v>178</v>
      </c>
      <c r="C13" s="92" t="s">
        <v>20</v>
      </c>
      <c r="D13" s="92">
        <f>259174067*80%</f>
        <v>207339253.60000002</v>
      </c>
      <c r="E13" s="89" t="s">
        <v>169</v>
      </c>
      <c r="F13" s="89" t="s">
        <v>22</v>
      </c>
      <c r="G13" s="93" t="s">
        <v>181</v>
      </c>
      <c r="H13" s="93" t="s">
        <v>170</v>
      </c>
      <c r="I13" s="93" t="s">
        <v>170</v>
      </c>
      <c r="J13" s="93" t="s">
        <v>182</v>
      </c>
      <c r="K13" s="93" t="s">
        <v>155</v>
      </c>
      <c r="L13" s="93">
        <v>45210</v>
      </c>
      <c r="M13" s="93">
        <v>45568</v>
      </c>
    </row>
    <row r="14" spans="1:13" s="84" customFormat="1" ht="37.5" customHeight="1">
      <c r="A14" s="110">
        <v>12</v>
      </c>
      <c r="B14" s="91" t="s">
        <v>176</v>
      </c>
      <c r="C14" s="92" t="s">
        <v>20</v>
      </c>
      <c r="D14" s="92">
        <f>401698390*80%</f>
        <v>321358712</v>
      </c>
      <c r="E14" s="89" t="s">
        <v>169</v>
      </c>
      <c r="F14" s="89" t="s">
        <v>22</v>
      </c>
      <c r="G14" s="93" t="s">
        <v>181</v>
      </c>
      <c r="H14" s="93" t="s">
        <v>170</v>
      </c>
      <c r="I14" s="93" t="s">
        <v>170</v>
      </c>
      <c r="J14" s="93" t="s">
        <v>182</v>
      </c>
      <c r="K14" s="93" t="s">
        <v>155</v>
      </c>
      <c r="L14" s="93">
        <v>45210</v>
      </c>
      <c r="M14" s="93">
        <v>45568</v>
      </c>
    </row>
    <row r="15" spans="1:13" s="84" customFormat="1" ht="36" customHeight="1">
      <c r="A15" s="110">
        <v>13</v>
      </c>
      <c r="B15" s="91" t="s">
        <v>177</v>
      </c>
      <c r="C15" s="92" t="s">
        <v>20</v>
      </c>
      <c r="D15" s="92">
        <f>234937*1100*1.7</f>
        <v>439332190</v>
      </c>
      <c r="E15" s="89" t="s">
        <v>169</v>
      </c>
      <c r="F15" s="89" t="s">
        <v>22</v>
      </c>
      <c r="G15" s="93" t="s">
        <v>181</v>
      </c>
      <c r="H15" s="93" t="s">
        <v>170</v>
      </c>
      <c r="I15" s="93" t="s">
        <v>170</v>
      </c>
      <c r="J15" s="93" t="s">
        <v>182</v>
      </c>
      <c r="K15" s="93" t="s">
        <v>155</v>
      </c>
      <c r="L15" s="93">
        <v>45210</v>
      </c>
      <c r="M15" s="93">
        <v>45568</v>
      </c>
    </row>
    <row r="16" spans="1:13" s="84" customFormat="1" ht="36" customHeight="1">
      <c r="A16" s="110">
        <v>14</v>
      </c>
      <c r="B16" s="91" t="s">
        <v>180</v>
      </c>
      <c r="C16" s="92" t="s">
        <v>20</v>
      </c>
      <c r="D16" s="92">
        <v>165635825</v>
      </c>
      <c r="E16" s="89" t="s">
        <v>169</v>
      </c>
      <c r="F16" s="89" t="s">
        <v>22</v>
      </c>
      <c r="G16" s="93" t="s">
        <v>183</v>
      </c>
      <c r="H16" s="93" t="s">
        <v>161</v>
      </c>
      <c r="I16" s="93" t="s">
        <v>161</v>
      </c>
      <c r="J16" s="93" t="s">
        <v>181</v>
      </c>
      <c r="K16" s="93" t="s">
        <v>184</v>
      </c>
      <c r="L16" s="93" t="s">
        <v>170</v>
      </c>
      <c r="M16" s="93" t="s">
        <v>185</v>
      </c>
    </row>
    <row r="17" spans="1:13" s="84" customFormat="1" ht="35.5" customHeight="1">
      <c r="A17" s="110">
        <v>15</v>
      </c>
      <c r="B17" s="91" t="s">
        <v>179</v>
      </c>
      <c r="C17" s="92" t="s">
        <v>20</v>
      </c>
      <c r="D17" s="92">
        <v>3366313009</v>
      </c>
      <c r="E17" s="89" t="s">
        <v>169</v>
      </c>
      <c r="F17" s="89" t="s">
        <v>22</v>
      </c>
      <c r="G17" s="93" t="s">
        <v>159</v>
      </c>
      <c r="H17" s="93" t="s">
        <v>186</v>
      </c>
      <c r="I17" s="93" t="s">
        <v>186</v>
      </c>
      <c r="J17" s="93" t="s">
        <v>168</v>
      </c>
      <c r="K17" s="93" t="s">
        <v>171</v>
      </c>
      <c r="L17" s="93" t="s">
        <v>166</v>
      </c>
      <c r="M17" s="93" t="s">
        <v>187</v>
      </c>
    </row>
    <row r="18" spans="1:13" s="84" customFormat="1" ht="36.5" customHeight="1">
      <c r="A18" s="110">
        <v>16</v>
      </c>
      <c r="B18" s="91" t="s">
        <v>140</v>
      </c>
      <c r="C18" s="89" t="s">
        <v>20</v>
      </c>
      <c r="D18" s="92">
        <v>354082000</v>
      </c>
      <c r="E18" s="89" t="s">
        <v>21</v>
      </c>
      <c r="F18" s="89" t="s">
        <v>31</v>
      </c>
      <c r="G18" s="93" t="s">
        <v>161</v>
      </c>
      <c r="H18" s="93">
        <v>45239</v>
      </c>
      <c r="I18" s="93">
        <v>45239</v>
      </c>
      <c r="J18" s="93" t="s">
        <v>162</v>
      </c>
      <c r="K18" s="93">
        <v>45087</v>
      </c>
      <c r="L18" s="93" t="s">
        <v>163</v>
      </c>
      <c r="M18" s="93" t="s">
        <v>164</v>
      </c>
    </row>
    <row r="19" spans="1:13" s="84" customFormat="1" ht="27.5" customHeight="1">
      <c r="A19" s="110">
        <v>17</v>
      </c>
      <c r="B19" s="91" t="s">
        <v>139</v>
      </c>
      <c r="C19" s="89" t="s">
        <v>20</v>
      </c>
      <c r="D19" s="92">
        <v>300000000</v>
      </c>
      <c r="E19" s="89" t="s">
        <v>21</v>
      </c>
      <c r="F19" s="89" t="s">
        <v>31</v>
      </c>
      <c r="G19" s="93" t="s">
        <v>161</v>
      </c>
      <c r="H19" s="93">
        <v>45239</v>
      </c>
      <c r="I19" s="93">
        <v>45239</v>
      </c>
      <c r="J19" s="93" t="s">
        <v>162</v>
      </c>
      <c r="K19" s="93">
        <v>45087</v>
      </c>
      <c r="L19" s="93" t="s">
        <v>163</v>
      </c>
      <c r="M19" s="93" t="s">
        <v>164</v>
      </c>
    </row>
    <row r="20" spans="1:13" s="84" customFormat="1" ht="26.5" customHeight="1">
      <c r="A20" s="110">
        <v>18</v>
      </c>
      <c r="B20" s="91" t="s">
        <v>141</v>
      </c>
      <c r="C20" s="89" t="s">
        <v>20</v>
      </c>
      <c r="D20" s="92">
        <v>140000000</v>
      </c>
      <c r="E20" s="89" t="s">
        <v>21</v>
      </c>
      <c r="F20" s="89" t="s">
        <v>22</v>
      </c>
      <c r="G20" s="93" t="s">
        <v>161</v>
      </c>
      <c r="H20" s="93">
        <v>45239</v>
      </c>
      <c r="I20" s="93">
        <v>45239</v>
      </c>
      <c r="J20" s="93" t="s">
        <v>162</v>
      </c>
      <c r="K20" s="93">
        <v>45087</v>
      </c>
      <c r="L20" s="93" t="s">
        <v>163</v>
      </c>
      <c r="M20" s="93" t="s">
        <v>164</v>
      </c>
    </row>
    <row r="21" spans="1:13" ht="23">
      <c r="A21" s="110">
        <v>19</v>
      </c>
      <c r="B21" s="114" t="s">
        <v>32</v>
      </c>
      <c r="C21" s="94" t="s">
        <v>20</v>
      </c>
      <c r="D21" s="90">
        <v>90000000</v>
      </c>
      <c r="E21" s="89" t="s">
        <v>21</v>
      </c>
      <c r="F21" s="93" t="s">
        <v>31</v>
      </c>
      <c r="G21" s="93">
        <v>45210</v>
      </c>
      <c r="H21" s="93" t="s">
        <v>165</v>
      </c>
      <c r="I21" s="93" t="s">
        <v>165</v>
      </c>
      <c r="J21" s="93" t="s">
        <v>166</v>
      </c>
      <c r="K21" s="93" t="s">
        <v>167</v>
      </c>
      <c r="L21" s="93">
        <v>45047</v>
      </c>
      <c r="M21" s="93">
        <v>45383</v>
      </c>
    </row>
    <row r="22" spans="1:13" ht="21" customHeight="1">
      <c r="A22" s="110">
        <v>20</v>
      </c>
      <c r="B22" s="114" t="s">
        <v>33</v>
      </c>
      <c r="C22" s="94" t="s">
        <v>20</v>
      </c>
      <c r="D22" s="90">
        <v>80000000</v>
      </c>
      <c r="E22" s="89" t="s">
        <v>21</v>
      </c>
      <c r="F22" s="93" t="s">
        <v>31</v>
      </c>
      <c r="G22" s="93">
        <v>45208</v>
      </c>
      <c r="H22" s="93" t="s">
        <v>168</v>
      </c>
      <c r="I22" s="93" t="s">
        <v>168</v>
      </c>
      <c r="J22" s="89" t="s">
        <v>153</v>
      </c>
      <c r="K22" s="93" t="s">
        <v>154</v>
      </c>
      <c r="L22" s="93">
        <v>45058</v>
      </c>
      <c r="M22" s="93">
        <v>45394</v>
      </c>
    </row>
    <row r="23" spans="1:13" s="84" customFormat="1" ht="46">
      <c r="A23" s="110">
        <v>21</v>
      </c>
      <c r="B23" s="100" t="s">
        <v>144</v>
      </c>
      <c r="C23" s="89" t="s">
        <v>20</v>
      </c>
      <c r="D23" s="90">
        <v>141000000</v>
      </c>
      <c r="E23" s="89" t="s">
        <v>169</v>
      </c>
      <c r="F23" s="93" t="s">
        <v>31</v>
      </c>
      <c r="G23" s="93" t="s">
        <v>161</v>
      </c>
      <c r="H23" s="93" t="s">
        <v>159</v>
      </c>
      <c r="I23" s="93" t="s">
        <v>159</v>
      </c>
      <c r="J23" s="93" t="s">
        <v>170</v>
      </c>
      <c r="K23" s="93" t="s">
        <v>171</v>
      </c>
      <c r="L23" s="93">
        <v>45058</v>
      </c>
      <c r="M23" s="93">
        <v>45394</v>
      </c>
    </row>
    <row r="24" spans="1:13" ht="34.5">
      <c r="A24" s="110">
        <v>22</v>
      </c>
      <c r="B24" s="89" t="s">
        <v>172</v>
      </c>
      <c r="C24" s="89" t="s">
        <v>20</v>
      </c>
      <c r="D24" s="90">
        <v>750000000</v>
      </c>
      <c r="E24" s="89" t="s">
        <v>21</v>
      </c>
      <c r="F24" s="93" t="s">
        <v>31</v>
      </c>
      <c r="G24" s="93" t="s">
        <v>183</v>
      </c>
      <c r="H24" s="93" t="s">
        <v>161</v>
      </c>
      <c r="I24" s="93" t="s">
        <v>161</v>
      </c>
      <c r="J24" s="93" t="s">
        <v>181</v>
      </c>
      <c r="K24" s="93" t="s">
        <v>184</v>
      </c>
      <c r="L24" s="93" t="s">
        <v>170</v>
      </c>
      <c r="M24" s="93" t="s">
        <v>185</v>
      </c>
    </row>
    <row r="25" spans="1:13" s="84" customFormat="1" ht="23">
      <c r="A25" s="110">
        <v>23</v>
      </c>
      <c r="B25" s="89" t="s">
        <v>145</v>
      </c>
      <c r="C25" s="89" t="s">
        <v>20</v>
      </c>
      <c r="D25" s="90">
        <v>29646640</v>
      </c>
      <c r="E25" s="89" t="s">
        <v>21</v>
      </c>
      <c r="F25" s="93" t="s">
        <v>31</v>
      </c>
      <c r="G25" s="93" t="s">
        <v>182</v>
      </c>
      <c r="H25" s="93" t="s">
        <v>217</v>
      </c>
      <c r="I25" s="93" t="s">
        <v>217</v>
      </c>
      <c r="J25" s="93" t="s">
        <v>186</v>
      </c>
      <c r="K25" s="93">
        <v>45241</v>
      </c>
      <c r="L25" s="93" t="s">
        <v>165</v>
      </c>
      <c r="M25" s="93" t="s">
        <v>243</v>
      </c>
    </row>
    <row r="26" spans="1:13" ht="34.5">
      <c r="A26" s="110">
        <v>24</v>
      </c>
      <c r="B26" s="91" t="s">
        <v>56</v>
      </c>
      <c r="C26" s="89" t="s">
        <v>18</v>
      </c>
      <c r="D26" s="90">
        <v>30000000</v>
      </c>
      <c r="E26" s="89" t="s">
        <v>44</v>
      </c>
      <c r="F26" s="93" t="s">
        <v>31</v>
      </c>
      <c r="G26" s="93" t="s">
        <v>219</v>
      </c>
      <c r="H26" s="93" t="s">
        <v>219</v>
      </c>
      <c r="I26" s="93" t="s">
        <v>219</v>
      </c>
      <c r="J26" s="93">
        <v>45292</v>
      </c>
      <c r="K26" s="93" t="s">
        <v>219</v>
      </c>
      <c r="L26" s="93" t="s">
        <v>220</v>
      </c>
      <c r="M26" s="93" t="s">
        <v>221</v>
      </c>
    </row>
    <row r="27" spans="1:13" s="5" customFormat="1" ht="34.5">
      <c r="A27" s="111">
        <v>25</v>
      </c>
      <c r="B27" s="91" t="s">
        <v>38</v>
      </c>
      <c r="C27" s="91" t="s">
        <v>18</v>
      </c>
      <c r="D27" s="95">
        <v>300000000</v>
      </c>
      <c r="E27" s="91" t="s">
        <v>44</v>
      </c>
      <c r="F27" s="96" t="s">
        <v>31</v>
      </c>
      <c r="G27" s="96" t="s">
        <v>219</v>
      </c>
      <c r="H27" s="96" t="s">
        <v>219</v>
      </c>
      <c r="I27" s="96" t="s">
        <v>219</v>
      </c>
      <c r="J27" s="96" t="s">
        <v>219</v>
      </c>
      <c r="K27" s="96" t="s">
        <v>219</v>
      </c>
      <c r="L27" s="96" t="s">
        <v>219</v>
      </c>
      <c r="M27" s="96" t="s">
        <v>219</v>
      </c>
    </row>
    <row r="28" spans="1:13" ht="34.5">
      <c r="A28" s="110">
        <v>26</v>
      </c>
      <c r="B28" s="89" t="s">
        <v>39</v>
      </c>
      <c r="C28" s="89" t="s">
        <v>18</v>
      </c>
      <c r="D28" s="90">
        <v>50000000</v>
      </c>
      <c r="E28" s="89" t="s">
        <v>44</v>
      </c>
      <c r="F28" s="93" t="s">
        <v>31</v>
      </c>
      <c r="G28" s="93" t="s">
        <v>219</v>
      </c>
      <c r="H28" s="93" t="s">
        <v>219</v>
      </c>
      <c r="I28" s="93" t="s">
        <v>219</v>
      </c>
      <c r="J28" s="93" t="s">
        <v>219</v>
      </c>
      <c r="K28" s="93" t="s">
        <v>219</v>
      </c>
      <c r="L28" s="93" t="s">
        <v>219</v>
      </c>
      <c r="M28" s="93" t="s">
        <v>219</v>
      </c>
    </row>
    <row r="29" spans="1:13" s="84" customFormat="1">
      <c r="A29" s="110">
        <v>27</v>
      </c>
      <c r="B29" s="89" t="s">
        <v>142</v>
      </c>
      <c r="C29" s="89" t="s">
        <v>35</v>
      </c>
      <c r="D29" s="90">
        <v>30000000</v>
      </c>
      <c r="E29" s="89" t="s">
        <v>44</v>
      </c>
      <c r="F29" s="93" t="s">
        <v>31</v>
      </c>
      <c r="G29" s="93" t="s">
        <v>219</v>
      </c>
      <c r="H29" s="93" t="s">
        <v>219</v>
      </c>
      <c r="I29" s="93" t="s">
        <v>219</v>
      </c>
      <c r="J29" s="93">
        <v>45568</v>
      </c>
      <c r="K29" s="93" t="s">
        <v>219</v>
      </c>
      <c r="L29" s="93" t="s">
        <v>222</v>
      </c>
      <c r="M29" s="93" t="s">
        <v>223</v>
      </c>
    </row>
    <row r="30" spans="1:13" s="84" customFormat="1">
      <c r="A30" s="110">
        <v>28</v>
      </c>
      <c r="B30" s="89" t="s">
        <v>143</v>
      </c>
      <c r="C30" s="89" t="s">
        <v>35</v>
      </c>
      <c r="D30" s="90">
        <v>30000000</v>
      </c>
      <c r="E30" s="89" t="s">
        <v>44</v>
      </c>
      <c r="F30" s="93" t="s">
        <v>31</v>
      </c>
      <c r="G30" s="93" t="s">
        <v>219</v>
      </c>
      <c r="H30" s="93" t="s">
        <v>219</v>
      </c>
      <c r="I30" s="93" t="s">
        <v>219</v>
      </c>
      <c r="J30" s="93" t="s">
        <v>224</v>
      </c>
      <c r="K30" s="93" t="s">
        <v>219</v>
      </c>
      <c r="L30" s="93">
        <v>45327</v>
      </c>
      <c r="M30" s="93">
        <v>45693</v>
      </c>
    </row>
    <row r="31" spans="1:13" ht="34.5">
      <c r="A31" s="110">
        <v>29</v>
      </c>
      <c r="B31" s="91" t="s">
        <v>40</v>
      </c>
      <c r="C31" s="89" t="s">
        <v>18</v>
      </c>
      <c r="D31" s="90">
        <v>40000000</v>
      </c>
      <c r="E31" s="89" t="s">
        <v>21</v>
      </c>
      <c r="F31" s="93" t="s">
        <v>31</v>
      </c>
      <c r="G31" s="93" t="s">
        <v>190</v>
      </c>
      <c r="H31" s="93" t="s">
        <v>191</v>
      </c>
      <c r="I31" s="93" t="s">
        <v>191</v>
      </c>
      <c r="J31" s="93" t="s">
        <v>192</v>
      </c>
      <c r="K31" s="93">
        <v>45634</v>
      </c>
      <c r="L31" s="93" t="s">
        <v>193</v>
      </c>
      <c r="M31" s="93" t="s">
        <v>194</v>
      </c>
    </row>
    <row r="32" spans="1:13" ht="23">
      <c r="A32" s="110">
        <v>30</v>
      </c>
      <c r="B32" s="89" t="s">
        <v>41</v>
      </c>
      <c r="C32" s="89" t="s">
        <v>27</v>
      </c>
      <c r="D32" s="90">
        <v>25000000</v>
      </c>
      <c r="E32" s="89" t="s">
        <v>21</v>
      </c>
      <c r="F32" s="93" t="s">
        <v>31</v>
      </c>
      <c r="G32" s="93" t="s">
        <v>195</v>
      </c>
      <c r="H32" s="93">
        <v>45446</v>
      </c>
      <c r="I32" s="93">
        <v>45446</v>
      </c>
      <c r="J32" s="93" t="s">
        <v>196</v>
      </c>
      <c r="K32" s="93">
        <v>45355</v>
      </c>
      <c r="L32" s="93">
        <v>45569</v>
      </c>
      <c r="M32" s="93">
        <v>45904</v>
      </c>
    </row>
    <row r="33" spans="1:13" ht="34.5">
      <c r="A33" s="110">
        <v>31</v>
      </c>
      <c r="B33" s="89" t="s">
        <v>43</v>
      </c>
      <c r="C33" s="89" t="s">
        <v>18</v>
      </c>
      <c r="D33" s="90">
        <v>60000000</v>
      </c>
      <c r="E33" s="89" t="s">
        <v>21</v>
      </c>
      <c r="F33" s="93" t="s">
        <v>31</v>
      </c>
      <c r="G33" s="93">
        <v>45569</v>
      </c>
      <c r="H33" s="93" t="s">
        <v>197</v>
      </c>
      <c r="I33" s="93" t="s">
        <v>197</v>
      </c>
      <c r="J33" s="93" t="s">
        <v>187</v>
      </c>
      <c r="K33" s="93" t="s">
        <v>198</v>
      </c>
      <c r="L33" s="93" t="s">
        <v>199</v>
      </c>
      <c r="M33" s="93" t="s">
        <v>200</v>
      </c>
    </row>
    <row r="34" spans="1:13" ht="34.5">
      <c r="A34" s="110">
        <v>32</v>
      </c>
      <c r="B34" s="89" t="s">
        <v>49</v>
      </c>
      <c r="C34" s="89" t="s">
        <v>35</v>
      </c>
      <c r="D34" s="90">
        <v>50000000</v>
      </c>
      <c r="E34" s="89" t="s">
        <v>21</v>
      </c>
      <c r="F34" s="93" t="s">
        <v>31</v>
      </c>
      <c r="G34" s="93">
        <v>45570</v>
      </c>
      <c r="H34" s="93" t="s">
        <v>201</v>
      </c>
      <c r="I34" s="93" t="s">
        <v>201</v>
      </c>
      <c r="J34" s="93" t="s">
        <v>202</v>
      </c>
      <c r="K34" s="93" t="s">
        <v>198</v>
      </c>
      <c r="L34" s="93" t="s">
        <v>199</v>
      </c>
      <c r="M34" s="93" t="s">
        <v>200</v>
      </c>
    </row>
    <row r="35" spans="1:13" s="84" customFormat="1" ht="23">
      <c r="A35" s="110">
        <v>33</v>
      </c>
      <c r="B35" s="89" t="s">
        <v>146</v>
      </c>
      <c r="C35" s="89" t="s">
        <v>147</v>
      </c>
      <c r="D35" s="90">
        <v>746300000</v>
      </c>
      <c r="E35" s="89" t="s">
        <v>21</v>
      </c>
      <c r="F35" s="93" t="s">
        <v>31</v>
      </c>
      <c r="G35" s="93" t="s">
        <v>215</v>
      </c>
      <c r="H35" s="93" t="s">
        <v>162</v>
      </c>
      <c r="I35" s="93" t="s">
        <v>162</v>
      </c>
      <c r="J35" s="93" t="s">
        <v>216</v>
      </c>
      <c r="K35" s="93" t="s">
        <v>217</v>
      </c>
      <c r="L35" s="93" t="s">
        <v>153</v>
      </c>
      <c r="M35" s="93" t="s">
        <v>218</v>
      </c>
    </row>
    <row r="36" spans="1:13">
      <c r="A36" s="110">
        <v>34</v>
      </c>
      <c r="B36" s="89" t="s">
        <v>54</v>
      </c>
      <c r="C36" s="89" t="s">
        <v>35</v>
      </c>
      <c r="D36" s="90">
        <v>50000000</v>
      </c>
      <c r="E36" s="89" t="s">
        <v>21</v>
      </c>
      <c r="F36" s="89" t="s">
        <v>31</v>
      </c>
      <c r="G36" s="93" t="s">
        <v>58</v>
      </c>
      <c r="H36" s="89" t="s">
        <v>225</v>
      </c>
      <c r="I36" s="89" t="s">
        <v>225</v>
      </c>
      <c r="J36" s="93">
        <v>45352</v>
      </c>
      <c r="K36" s="89" t="s">
        <v>226</v>
      </c>
      <c r="L36" s="93">
        <v>45414</v>
      </c>
      <c r="M36" s="93">
        <v>45749</v>
      </c>
    </row>
    <row r="37" spans="1:13" ht="35" customHeight="1">
      <c r="A37" s="110">
        <v>35</v>
      </c>
      <c r="B37" s="89" t="s">
        <v>65</v>
      </c>
      <c r="C37" s="89" t="s">
        <v>18</v>
      </c>
      <c r="D37" s="90">
        <v>100000000</v>
      </c>
      <c r="E37" s="89" t="s">
        <v>21</v>
      </c>
      <c r="F37" s="89" t="s">
        <v>31</v>
      </c>
      <c r="G37" s="93" t="s">
        <v>215</v>
      </c>
      <c r="H37" s="93" t="s">
        <v>162</v>
      </c>
      <c r="I37" s="93" t="s">
        <v>162</v>
      </c>
      <c r="J37" s="93" t="s">
        <v>216</v>
      </c>
      <c r="K37" s="93" t="s">
        <v>217</v>
      </c>
      <c r="L37" s="93" t="s">
        <v>153</v>
      </c>
      <c r="M37" s="93" t="s">
        <v>218</v>
      </c>
    </row>
    <row r="38" spans="1:13" ht="28" customHeight="1">
      <c r="A38" s="110">
        <v>36</v>
      </c>
      <c r="B38" s="89" t="s">
        <v>71</v>
      </c>
      <c r="C38" s="89" t="s">
        <v>20</v>
      </c>
      <c r="D38" s="90">
        <v>300000000</v>
      </c>
      <c r="E38" s="89" t="s">
        <v>21</v>
      </c>
      <c r="F38" s="89" t="s">
        <v>31</v>
      </c>
      <c r="G38" s="89" t="s">
        <v>59</v>
      </c>
      <c r="H38" s="89" t="s">
        <v>67</v>
      </c>
      <c r="I38" s="89" t="s">
        <v>67</v>
      </c>
      <c r="J38" s="89" t="s">
        <v>68</v>
      </c>
      <c r="K38" s="89" t="s">
        <v>69</v>
      </c>
      <c r="L38" s="93">
        <v>45113</v>
      </c>
      <c r="M38" s="93">
        <v>45449</v>
      </c>
    </row>
    <row r="39" spans="1:13" ht="14.5" customHeight="1">
      <c r="A39" s="110">
        <v>37</v>
      </c>
      <c r="B39" s="89" t="s">
        <v>72</v>
      </c>
      <c r="C39" s="89" t="s">
        <v>20</v>
      </c>
      <c r="D39" s="98">
        <v>6492261604</v>
      </c>
      <c r="E39" s="89" t="s">
        <v>63</v>
      </c>
      <c r="F39" s="89" t="s">
        <v>31</v>
      </c>
      <c r="G39" s="93">
        <v>45053</v>
      </c>
      <c r="H39" s="93">
        <v>45146</v>
      </c>
      <c r="I39" s="93">
        <v>45146</v>
      </c>
      <c r="J39" s="89" t="s">
        <v>212</v>
      </c>
      <c r="K39" s="89" t="s">
        <v>162</v>
      </c>
      <c r="L39" s="93" t="s">
        <v>182</v>
      </c>
      <c r="M39" s="93" t="s">
        <v>213</v>
      </c>
    </row>
    <row r="40" spans="1:13" ht="35" customHeight="1">
      <c r="A40" s="110">
        <v>38</v>
      </c>
      <c r="B40" s="91" t="s">
        <v>214</v>
      </c>
      <c r="C40" s="89" t="s">
        <v>20</v>
      </c>
      <c r="D40" s="90">
        <v>20000000</v>
      </c>
      <c r="E40" s="89" t="s">
        <v>74</v>
      </c>
      <c r="F40" s="89" t="s">
        <v>31</v>
      </c>
      <c r="G40" s="93" t="s">
        <v>215</v>
      </c>
      <c r="H40" s="93" t="s">
        <v>162</v>
      </c>
      <c r="I40" s="93" t="s">
        <v>162</v>
      </c>
      <c r="J40" s="93" t="s">
        <v>216</v>
      </c>
      <c r="K40" s="93" t="s">
        <v>217</v>
      </c>
      <c r="L40" s="93" t="s">
        <v>153</v>
      </c>
      <c r="M40" s="93" t="s">
        <v>237</v>
      </c>
    </row>
    <row r="41" spans="1:13" ht="15" customHeight="1">
      <c r="A41" s="110">
        <v>39</v>
      </c>
      <c r="B41" s="89" t="s">
        <v>75</v>
      </c>
      <c r="C41" s="89" t="s">
        <v>76</v>
      </c>
      <c r="D41" s="90">
        <v>222000000</v>
      </c>
      <c r="E41" s="89" t="s">
        <v>21</v>
      </c>
      <c r="F41" s="89" t="s">
        <v>31</v>
      </c>
      <c r="G41" s="93" t="s">
        <v>162</v>
      </c>
      <c r="H41" s="93" t="s">
        <v>182</v>
      </c>
      <c r="I41" s="93" t="s">
        <v>182</v>
      </c>
      <c r="J41" s="93">
        <v>45056</v>
      </c>
      <c r="K41" s="93" t="s">
        <v>153</v>
      </c>
      <c r="L41" s="93" t="s">
        <v>228</v>
      </c>
      <c r="M41" s="93" t="s">
        <v>229</v>
      </c>
    </row>
    <row r="42" spans="1:13" s="84" customFormat="1" ht="15" customHeight="1">
      <c r="A42" s="110">
        <v>40</v>
      </c>
      <c r="B42" s="89" t="s">
        <v>188</v>
      </c>
      <c r="C42" s="89" t="s">
        <v>20</v>
      </c>
      <c r="D42" s="90">
        <v>87300000</v>
      </c>
      <c r="E42" s="89" t="s">
        <v>21</v>
      </c>
      <c r="F42" s="89" t="s">
        <v>230</v>
      </c>
      <c r="G42" s="93" t="s">
        <v>231</v>
      </c>
      <c r="H42" s="93" t="s">
        <v>224</v>
      </c>
      <c r="I42" s="93" t="s">
        <v>224</v>
      </c>
      <c r="J42" s="93">
        <v>45417</v>
      </c>
      <c r="K42" s="93" t="s">
        <v>202</v>
      </c>
      <c r="L42" s="93" t="s">
        <v>232</v>
      </c>
      <c r="M42" s="93" t="s">
        <v>233</v>
      </c>
    </row>
    <row r="43" spans="1:13" s="84" customFormat="1" ht="15" customHeight="1">
      <c r="A43" s="110">
        <v>41</v>
      </c>
      <c r="B43" s="89" t="s">
        <v>189</v>
      </c>
      <c r="C43" s="89" t="s">
        <v>76</v>
      </c>
      <c r="D43" s="90">
        <v>8136000</v>
      </c>
      <c r="E43" s="89" t="s">
        <v>21</v>
      </c>
      <c r="F43" s="89" t="s">
        <v>234</v>
      </c>
      <c r="G43" s="93" t="s">
        <v>235</v>
      </c>
      <c r="H43" s="93">
        <v>45054</v>
      </c>
      <c r="I43" s="93">
        <v>45054</v>
      </c>
      <c r="J43" s="93">
        <v>45207</v>
      </c>
      <c r="K43" s="93" t="s">
        <v>227</v>
      </c>
      <c r="L43" s="93" t="s">
        <v>215</v>
      </c>
      <c r="M43" s="93" t="s">
        <v>236</v>
      </c>
    </row>
    <row r="44" spans="1:13" ht="23">
      <c r="A44" s="112">
        <v>42</v>
      </c>
      <c r="B44" s="91" t="s">
        <v>148</v>
      </c>
      <c r="C44" s="97" t="s">
        <v>20</v>
      </c>
      <c r="D44" s="98">
        <v>324300000</v>
      </c>
      <c r="E44" s="97" t="s">
        <v>21</v>
      </c>
      <c r="F44" s="97" t="s">
        <v>31</v>
      </c>
      <c r="G44" s="93" t="s">
        <v>215</v>
      </c>
      <c r="H44" s="93" t="s">
        <v>162</v>
      </c>
      <c r="I44" s="93" t="s">
        <v>162</v>
      </c>
      <c r="J44" s="93" t="s">
        <v>216</v>
      </c>
      <c r="K44" s="93" t="s">
        <v>217</v>
      </c>
      <c r="L44" s="93" t="s">
        <v>153</v>
      </c>
      <c r="M44" s="96" t="s">
        <v>218</v>
      </c>
    </row>
    <row r="45" spans="1:13" ht="34.5">
      <c r="A45" s="112">
        <v>43</v>
      </c>
      <c r="B45" s="91" t="s">
        <v>149</v>
      </c>
      <c r="C45" s="97" t="s">
        <v>76</v>
      </c>
      <c r="D45" s="98">
        <v>60000000</v>
      </c>
      <c r="E45" s="97" t="s">
        <v>21</v>
      </c>
      <c r="F45" s="97" t="s">
        <v>234</v>
      </c>
      <c r="G45" s="93" t="s">
        <v>215</v>
      </c>
      <c r="H45" s="93" t="s">
        <v>162</v>
      </c>
      <c r="I45" s="93" t="s">
        <v>162</v>
      </c>
      <c r="J45" s="93" t="s">
        <v>216</v>
      </c>
      <c r="K45" s="93" t="s">
        <v>217</v>
      </c>
      <c r="L45" s="93" t="s">
        <v>153</v>
      </c>
      <c r="M45" s="96" t="s">
        <v>218</v>
      </c>
    </row>
    <row r="46" spans="1:13" ht="22.5" customHeight="1">
      <c r="A46" s="113">
        <v>44</v>
      </c>
      <c r="B46" s="91" t="s">
        <v>173</v>
      </c>
      <c r="C46" s="97" t="s">
        <v>20</v>
      </c>
      <c r="D46" s="98">
        <v>140000000</v>
      </c>
      <c r="E46" s="97" t="s">
        <v>21</v>
      </c>
      <c r="F46" s="97" t="s">
        <v>234</v>
      </c>
      <c r="G46" s="93" t="s">
        <v>215</v>
      </c>
      <c r="H46" s="93" t="s">
        <v>162</v>
      </c>
      <c r="I46" s="93" t="s">
        <v>162</v>
      </c>
      <c r="J46" s="93" t="s">
        <v>216</v>
      </c>
      <c r="K46" s="93" t="s">
        <v>217</v>
      </c>
      <c r="L46" s="93" t="s">
        <v>153</v>
      </c>
      <c r="M46" s="96" t="s">
        <v>244</v>
      </c>
    </row>
    <row r="47" spans="1:13">
      <c r="A47" s="113">
        <v>45</v>
      </c>
      <c r="B47" s="91" t="s">
        <v>174</v>
      </c>
      <c r="C47" s="97" t="s">
        <v>20</v>
      </c>
      <c r="D47" s="98">
        <v>765673108</v>
      </c>
      <c r="E47" s="97" t="s">
        <v>21</v>
      </c>
      <c r="F47" s="97" t="s">
        <v>234</v>
      </c>
      <c r="G47" s="93">
        <v>45571</v>
      </c>
      <c r="H47" s="93" t="s">
        <v>239</v>
      </c>
      <c r="I47" s="93" t="s">
        <v>239</v>
      </c>
      <c r="J47" s="93" t="s">
        <v>238</v>
      </c>
      <c r="K47" s="93" t="s">
        <v>240</v>
      </c>
      <c r="L47" s="93" t="s">
        <v>241</v>
      </c>
      <c r="M47" s="93" t="s">
        <v>242</v>
      </c>
    </row>
    <row r="48" spans="1:13">
      <c r="A48" s="113">
        <v>46</v>
      </c>
      <c r="B48" s="91" t="s">
        <v>203</v>
      </c>
      <c r="C48" s="97" t="s">
        <v>35</v>
      </c>
      <c r="D48" s="98">
        <v>120000000</v>
      </c>
      <c r="E48" s="97" t="s">
        <v>245</v>
      </c>
      <c r="F48" s="97" t="s">
        <v>234</v>
      </c>
      <c r="G48" s="93">
        <v>45571</v>
      </c>
      <c r="H48" s="93" t="s">
        <v>239</v>
      </c>
      <c r="I48" s="93" t="s">
        <v>239</v>
      </c>
      <c r="J48" s="93" t="s">
        <v>238</v>
      </c>
      <c r="K48" s="93" t="s">
        <v>240</v>
      </c>
      <c r="L48" s="93" t="s">
        <v>241</v>
      </c>
      <c r="M48" s="93" t="s">
        <v>242</v>
      </c>
    </row>
    <row r="49" spans="1:13">
      <c r="A49" s="113">
        <v>47</v>
      </c>
      <c r="B49" s="91" t="s">
        <v>204</v>
      </c>
      <c r="C49" s="97" t="s">
        <v>35</v>
      </c>
      <c r="D49" s="98">
        <v>775680000</v>
      </c>
      <c r="E49" s="97" t="s">
        <v>245</v>
      </c>
      <c r="F49" s="97" t="s">
        <v>234</v>
      </c>
      <c r="G49" s="93">
        <v>45571</v>
      </c>
      <c r="H49" s="93" t="s">
        <v>239</v>
      </c>
      <c r="I49" s="93" t="s">
        <v>239</v>
      </c>
      <c r="J49" s="93" t="s">
        <v>238</v>
      </c>
      <c r="K49" s="93" t="s">
        <v>240</v>
      </c>
      <c r="L49" s="93" t="s">
        <v>241</v>
      </c>
      <c r="M49" s="93" t="s">
        <v>242</v>
      </c>
    </row>
    <row r="50" spans="1:13" ht="23">
      <c r="A50" s="113">
        <v>48</v>
      </c>
      <c r="B50" s="91" t="s">
        <v>205</v>
      </c>
      <c r="C50" s="97" t="s">
        <v>20</v>
      </c>
      <c r="D50" s="98">
        <v>116500000</v>
      </c>
      <c r="E50" s="97" t="s">
        <v>21</v>
      </c>
      <c r="F50" s="97" t="s">
        <v>31</v>
      </c>
      <c r="G50" s="93">
        <v>45208</v>
      </c>
      <c r="H50" s="93" t="s">
        <v>168</v>
      </c>
      <c r="I50" s="93" t="s">
        <v>168</v>
      </c>
      <c r="J50" s="89" t="s">
        <v>153</v>
      </c>
      <c r="K50" s="93" t="s">
        <v>154</v>
      </c>
      <c r="L50" s="93">
        <v>45058</v>
      </c>
      <c r="M50" s="93">
        <v>45394</v>
      </c>
    </row>
    <row r="51" spans="1:13">
      <c r="A51" s="113">
        <v>49</v>
      </c>
      <c r="B51" s="91" t="s">
        <v>206</v>
      </c>
      <c r="C51" s="97" t="s">
        <v>207</v>
      </c>
      <c r="D51" s="98">
        <v>80000000</v>
      </c>
      <c r="E51" s="97" t="s">
        <v>21</v>
      </c>
      <c r="F51" s="97" t="s">
        <v>234</v>
      </c>
      <c r="G51" s="93" t="s">
        <v>231</v>
      </c>
      <c r="H51" s="93" t="s">
        <v>224</v>
      </c>
      <c r="I51" s="93" t="s">
        <v>224</v>
      </c>
      <c r="J51" s="93">
        <v>45417</v>
      </c>
      <c r="K51" s="93" t="s">
        <v>202</v>
      </c>
      <c r="L51" s="93" t="s">
        <v>232</v>
      </c>
      <c r="M51" s="93" t="s">
        <v>233</v>
      </c>
    </row>
    <row r="52" spans="1:13">
      <c r="A52" s="113">
        <v>50</v>
      </c>
      <c r="B52" s="91" t="s">
        <v>208</v>
      </c>
      <c r="C52" s="97" t="s">
        <v>35</v>
      </c>
      <c r="D52" s="98">
        <v>13000000</v>
      </c>
      <c r="E52" s="97" t="s">
        <v>21</v>
      </c>
      <c r="F52" s="97" t="s">
        <v>234</v>
      </c>
      <c r="G52" s="93" t="s">
        <v>235</v>
      </c>
      <c r="H52" s="93">
        <v>45054</v>
      </c>
      <c r="I52" s="93">
        <v>45054</v>
      </c>
      <c r="J52" s="93">
        <v>45207</v>
      </c>
      <c r="K52" s="93" t="s">
        <v>227</v>
      </c>
      <c r="L52" s="93" t="s">
        <v>215</v>
      </c>
      <c r="M52" s="93" t="s">
        <v>236</v>
      </c>
    </row>
    <row r="53" spans="1:13" ht="23">
      <c r="A53" s="113">
        <v>51</v>
      </c>
      <c r="B53" s="91" t="s">
        <v>209</v>
      </c>
      <c r="C53" s="97" t="s">
        <v>20</v>
      </c>
      <c r="D53" s="98">
        <v>697723000</v>
      </c>
      <c r="E53" s="97" t="s">
        <v>21</v>
      </c>
      <c r="F53" s="97" t="s">
        <v>234</v>
      </c>
      <c r="G53" s="93" t="s">
        <v>215</v>
      </c>
      <c r="H53" s="93" t="s">
        <v>162</v>
      </c>
      <c r="I53" s="93" t="s">
        <v>162</v>
      </c>
      <c r="J53" s="93" t="s">
        <v>216</v>
      </c>
      <c r="K53" s="93" t="s">
        <v>217</v>
      </c>
      <c r="L53" s="93" t="s">
        <v>153</v>
      </c>
      <c r="M53" s="96" t="s">
        <v>244</v>
      </c>
    </row>
    <row r="54" spans="1:13" ht="23">
      <c r="A54" s="113">
        <v>52</v>
      </c>
      <c r="B54" s="91" t="s">
        <v>210</v>
      </c>
      <c r="C54" s="97" t="s">
        <v>20</v>
      </c>
      <c r="D54" s="98">
        <v>116933665</v>
      </c>
      <c r="E54" s="97" t="s">
        <v>21</v>
      </c>
      <c r="F54" s="97" t="s">
        <v>31</v>
      </c>
      <c r="G54" s="93">
        <v>45208</v>
      </c>
      <c r="H54" s="93" t="s">
        <v>168</v>
      </c>
      <c r="I54" s="93" t="s">
        <v>168</v>
      </c>
      <c r="J54" s="89" t="s">
        <v>153</v>
      </c>
      <c r="K54" s="93" t="s">
        <v>154</v>
      </c>
      <c r="L54" s="93">
        <v>45058</v>
      </c>
      <c r="M54" s="96">
        <v>45414</v>
      </c>
    </row>
    <row r="55" spans="1:13">
      <c r="A55" s="113">
        <v>53</v>
      </c>
      <c r="B55" s="91" t="s">
        <v>211</v>
      </c>
      <c r="C55" s="97" t="s">
        <v>35</v>
      </c>
      <c r="D55" s="98">
        <v>8008363</v>
      </c>
      <c r="E55" s="97" t="s">
        <v>245</v>
      </c>
      <c r="F55" s="97" t="s">
        <v>31</v>
      </c>
      <c r="G55" s="93" t="s">
        <v>231</v>
      </c>
      <c r="H55" s="93" t="s">
        <v>224</v>
      </c>
      <c r="I55" s="93" t="s">
        <v>224</v>
      </c>
      <c r="J55" s="93">
        <v>45417</v>
      </c>
      <c r="K55" s="93" t="s">
        <v>202</v>
      </c>
      <c r="L55" s="93" t="s">
        <v>232</v>
      </c>
      <c r="M55" s="93" t="s">
        <v>233</v>
      </c>
    </row>
    <row r="56" spans="1:13" ht="28" customHeight="1">
      <c r="A56" s="113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</sheetData>
  <mergeCells count="2">
    <mergeCell ref="B1:M1"/>
    <mergeCell ref="B56:M5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ySplit="1" topLeftCell="A6" activePane="bottomLeft" state="frozen"/>
      <selection pane="bottomLeft" activeCell="M10" sqref="M10"/>
    </sheetView>
  </sheetViews>
  <sheetFormatPr defaultRowHeight="14.5"/>
  <cols>
    <col min="1" max="1" width="15.1796875" customWidth="1"/>
    <col min="3" max="3" width="15.90625" customWidth="1"/>
  </cols>
  <sheetData>
    <row r="1" spans="1:12" ht="80.5">
      <c r="A1" s="102" t="s">
        <v>10</v>
      </c>
      <c r="B1" s="102" t="s">
        <v>0</v>
      </c>
      <c r="C1" s="103" t="s">
        <v>1</v>
      </c>
      <c r="D1" s="102" t="s">
        <v>2</v>
      </c>
      <c r="E1" s="102" t="s">
        <v>3</v>
      </c>
      <c r="F1" s="102" t="s">
        <v>4</v>
      </c>
      <c r="G1" s="102" t="s">
        <v>48</v>
      </c>
      <c r="H1" s="102" t="s">
        <v>5</v>
      </c>
      <c r="I1" s="102" t="s">
        <v>23</v>
      </c>
      <c r="J1" s="102" t="s">
        <v>6</v>
      </c>
      <c r="K1" s="102" t="s">
        <v>7</v>
      </c>
      <c r="L1" s="102" t="s">
        <v>8</v>
      </c>
    </row>
    <row r="2" spans="1:12" ht="23">
      <c r="A2" s="89" t="s">
        <v>132</v>
      </c>
      <c r="B2" s="89" t="s">
        <v>17</v>
      </c>
      <c r="C2" s="90">
        <v>363700000</v>
      </c>
      <c r="D2" s="89" t="s">
        <v>21</v>
      </c>
      <c r="E2" s="89" t="s">
        <v>22</v>
      </c>
      <c r="F2" s="93" t="s">
        <v>151</v>
      </c>
      <c r="G2" s="89" t="s">
        <v>152</v>
      </c>
      <c r="H2" s="89" t="s">
        <v>152</v>
      </c>
      <c r="I2" s="93" t="s">
        <v>155</v>
      </c>
      <c r="J2" s="93">
        <v>45271</v>
      </c>
      <c r="K2" s="89" t="s">
        <v>157</v>
      </c>
      <c r="L2" s="89" t="s">
        <v>158</v>
      </c>
    </row>
    <row r="3" spans="1:12" ht="23">
      <c r="A3" s="89" t="s">
        <v>131</v>
      </c>
      <c r="B3" s="89" t="s">
        <v>17</v>
      </c>
      <c r="C3" s="90">
        <v>204516936</v>
      </c>
      <c r="D3" s="89" t="s">
        <v>21</v>
      </c>
      <c r="E3" s="89"/>
      <c r="F3" s="93" t="s">
        <v>151</v>
      </c>
      <c r="G3" s="89" t="s">
        <v>152</v>
      </c>
      <c r="H3" s="89" t="s">
        <v>152</v>
      </c>
      <c r="I3" s="93" t="s">
        <v>155</v>
      </c>
      <c r="J3" s="93">
        <v>45271</v>
      </c>
      <c r="K3" s="89" t="s">
        <v>157</v>
      </c>
      <c r="L3" s="89" t="s">
        <v>158</v>
      </c>
    </row>
    <row r="4" spans="1:12" ht="23">
      <c r="A4" s="89" t="s">
        <v>130</v>
      </c>
      <c r="B4" s="89" t="s">
        <v>17</v>
      </c>
      <c r="C4" s="90">
        <v>240000000</v>
      </c>
      <c r="D4" s="89" t="s">
        <v>21</v>
      </c>
      <c r="E4" s="89"/>
      <c r="F4" s="93" t="s">
        <v>151</v>
      </c>
      <c r="G4" s="89" t="s">
        <v>152</v>
      </c>
      <c r="H4" s="89" t="s">
        <v>152</v>
      </c>
      <c r="I4" s="93" t="s">
        <v>155</v>
      </c>
      <c r="J4" s="93">
        <v>45271</v>
      </c>
      <c r="K4" s="89" t="s">
        <v>157</v>
      </c>
      <c r="L4" s="89" t="s">
        <v>158</v>
      </c>
    </row>
    <row r="5" spans="1:12" ht="37.5" customHeight="1">
      <c r="A5" s="91" t="s">
        <v>133</v>
      </c>
      <c r="B5" s="89" t="s">
        <v>17</v>
      </c>
      <c r="C5" s="92">
        <v>350000000</v>
      </c>
      <c r="D5" s="89" t="s">
        <v>21</v>
      </c>
      <c r="E5" s="89" t="s">
        <v>22</v>
      </c>
      <c r="F5" s="93">
        <v>44814</v>
      </c>
      <c r="G5" s="89" t="s">
        <v>153</v>
      </c>
      <c r="H5" s="89" t="s">
        <v>153</v>
      </c>
      <c r="I5" s="93">
        <v>45057</v>
      </c>
      <c r="J5" s="93" t="s">
        <v>156</v>
      </c>
      <c r="K5" s="93">
        <v>44969</v>
      </c>
      <c r="L5" s="93">
        <v>45295</v>
      </c>
    </row>
    <row r="6" spans="1:12" ht="29.5" customHeight="1">
      <c r="A6" s="91" t="s">
        <v>135</v>
      </c>
      <c r="B6" s="89" t="s">
        <v>17</v>
      </c>
      <c r="C6" s="92">
        <v>150000000</v>
      </c>
      <c r="D6" s="89" t="s">
        <v>150</v>
      </c>
      <c r="E6" s="89"/>
      <c r="F6" s="93">
        <v>44814</v>
      </c>
      <c r="G6" s="89" t="s">
        <v>153</v>
      </c>
      <c r="H6" s="89" t="s">
        <v>153</v>
      </c>
      <c r="I6" s="93">
        <v>45057</v>
      </c>
      <c r="J6" s="93" t="s">
        <v>156</v>
      </c>
      <c r="K6" s="93">
        <v>44969</v>
      </c>
      <c r="L6" s="93">
        <v>45295</v>
      </c>
    </row>
    <row r="7" spans="1:12" ht="51" customHeight="1">
      <c r="A7" s="91" t="s">
        <v>136</v>
      </c>
      <c r="B7" s="89" t="s">
        <v>17</v>
      </c>
      <c r="C7" s="92">
        <v>400000000</v>
      </c>
      <c r="D7" s="89" t="s">
        <v>21</v>
      </c>
      <c r="E7" s="89" t="s">
        <v>22</v>
      </c>
      <c r="F7" s="93">
        <v>44814</v>
      </c>
      <c r="G7" s="89" t="s">
        <v>153</v>
      </c>
      <c r="H7" s="89" t="s">
        <v>153</v>
      </c>
      <c r="I7" s="93">
        <v>45057</v>
      </c>
      <c r="J7" s="93" t="s">
        <v>156</v>
      </c>
      <c r="K7" s="93">
        <v>44969</v>
      </c>
      <c r="L7" s="93">
        <v>45295</v>
      </c>
    </row>
    <row r="8" spans="1:12" ht="28.5" customHeight="1">
      <c r="A8" s="91" t="s">
        <v>137</v>
      </c>
      <c r="B8" s="89" t="s">
        <v>17</v>
      </c>
      <c r="C8" s="92">
        <v>70000000</v>
      </c>
      <c r="D8" s="89" t="s">
        <v>21</v>
      </c>
      <c r="E8" s="89"/>
      <c r="F8" s="93">
        <v>44814</v>
      </c>
      <c r="G8" s="87" t="s">
        <v>153</v>
      </c>
      <c r="H8" s="87" t="s">
        <v>153</v>
      </c>
      <c r="I8" s="99">
        <v>45057</v>
      </c>
      <c r="J8" s="93" t="s">
        <v>156</v>
      </c>
      <c r="K8" s="93">
        <v>44969</v>
      </c>
      <c r="L8" s="93">
        <v>45295</v>
      </c>
    </row>
    <row r="9" spans="1:12" ht="36.5" customHeight="1">
      <c r="A9" s="91" t="s">
        <v>138</v>
      </c>
      <c r="B9" s="89" t="s">
        <v>17</v>
      </c>
      <c r="C9" s="92">
        <v>80000000</v>
      </c>
      <c r="D9" s="89" t="s">
        <v>21</v>
      </c>
      <c r="E9" s="89"/>
      <c r="F9" s="93">
        <v>44814</v>
      </c>
      <c r="G9" s="87" t="s">
        <v>153</v>
      </c>
      <c r="H9" s="87" t="s">
        <v>153</v>
      </c>
      <c r="I9" s="99">
        <v>45057</v>
      </c>
      <c r="J9" s="93" t="s">
        <v>156</v>
      </c>
      <c r="K9" s="93">
        <v>44969</v>
      </c>
      <c r="L9" s="93">
        <v>45294</v>
      </c>
    </row>
    <row r="10" spans="1:12" ht="23">
      <c r="A10" s="91" t="s">
        <v>134</v>
      </c>
      <c r="B10" s="89" t="s">
        <v>27</v>
      </c>
      <c r="C10" s="92">
        <v>50000000</v>
      </c>
      <c r="D10" s="89" t="s">
        <v>28</v>
      </c>
      <c r="E10" s="89" t="s">
        <v>22</v>
      </c>
      <c r="F10" s="93" t="s">
        <v>159</v>
      </c>
      <c r="G10" s="93">
        <v>45026</v>
      </c>
      <c r="H10" s="93">
        <v>45026</v>
      </c>
      <c r="I10" s="93">
        <v>45179</v>
      </c>
      <c r="J10" s="93" t="s">
        <v>153</v>
      </c>
      <c r="K10" s="93" t="s">
        <v>154</v>
      </c>
      <c r="L10" s="93" t="s">
        <v>160</v>
      </c>
    </row>
    <row r="11" spans="1:12">
      <c r="C11" s="104">
        <f>SUM(C2:C10)</f>
        <v>1908216936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ySplit="2" topLeftCell="A9" activePane="bottomLeft" state="frozen"/>
      <selection pane="bottomLeft" activeCell="I12" sqref="I12"/>
    </sheetView>
  </sheetViews>
  <sheetFormatPr defaultRowHeight="14.5"/>
  <cols>
    <col min="1" max="1" width="4" customWidth="1"/>
    <col min="2" max="2" width="15.54296875" customWidth="1"/>
    <col min="4" max="4" width="14.1796875" customWidth="1"/>
  </cols>
  <sheetData>
    <row r="1" spans="1:13">
      <c r="A1" s="117" t="s">
        <v>246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80.5">
      <c r="A2" s="101" t="s">
        <v>9</v>
      </c>
      <c r="B2" s="102" t="s">
        <v>10</v>
      </c>
      <c r="C2" s="102" t="s">
        <v>0</v>
      </c>
      <c r="D2" s="103" t="s">
        <v>1</v>
      </c>
      <c r="E2" s="102" t="s">
        <v>2</v>
      </c>
      <c r="F2" s="102" t="s">
        <v>3</v>
      </c>
      <c r="G2" s="102" t="s">
        <v>4</v>
      </c>
      <c r="H2" s="102" t="s">
        <v>48</v>
      </c>
      <c r="I2" s="102" t="s">
        <v>5</v>
      </c>
      <c r="J2" s="102" t="s">
        <v>23</v>
      </c>
      <c r="K2" s="102" t="s">
        <v>6</v>
      </c>
      <c r="L2" s="102" t="s">
        <v>7</v>
      </c>
      <c r="M2" s="102" t="s">
        <v>8</v>
      </c>
    </row>
    <row r="3" spans="1:13" ht="84.5" customHeight="1">
      <c r="A3" s="85">
        <v>1</v>
      </c>
      <c r="B3" s="91" t="s">
        <v>175</v>
      </c>
      <c r="C3" s="92" t="s">
        <v>20</v>
      </c>
      <c r="D3" s="92">
        <f>120771669*100%</f>
        <v>120771669</v>
      </c>
      <c r="E3" s="89" t="s">
        <v>169</v>
      </c>
      <c r="F3" s="89" t="s">
        <v>22</v>
      </c>
      <c r="G3" s="93" t="s">
        <v>181</v>
      </c>
      <c r="H3" s="93" t="s">
        <v>170</v>
      </c>
      <c r="I3" s="93" t="s">
        <v>170</v>
      </c>
      <c r="J3" s="93" t="s">
        <v>182</v>
      </c>
      <c r="K3" s="93" t="s">
        <v>155</v>
      </c>
      <c r="L3" s="93">
        <v>45210</v>
      </c>
      <c r="M3" s="93">
        <v>45568</v>
      </c>
    </row>
    <row r="4" spans="1:13" ht="77.5" customHeight="1">
      <c r="A4" s="85">
        <v>2</v>
      </c>
      <c r="B4" s="91" t="s">
        <v>178</v>
      </c>
      <c r="C4" s="92" t="s">
        <v>20</v>
      </c>
      <c r="D4" s="92">
        <f>259174067*80%</f>
        <v>207339253.60000002</v>
      </c>
      <c r="E4" s="89" t="s">
        <v>169</v>
      </c>
      <c r="F4" s="89" t="s">
        <v>22</v>
      </c>
      <c r="G4" s="93" t="s">
        <v>181</v>
      </c>
      <c r="H4" s="93" t="s">
        <v>170</v>
      </c>
      <c r="I4" s="93" t="s">
        <v>170</v>
      </c>
      <c r="J4" s="93" t="s">
        <v>182</v>
      </c>
      <c r="K4" s="93" t="s">
        <v>155</v>
      </c>
      <c r="L4" s="93">
        <v>45210</v>
      </c>
      <c r="M4" s="93">
        <v>45568</v>
      </c>
    </row>
    <row r="5" spans="1:13" ht="85.5" customHeight="1">
      <c r="A5" s="85">
        <v>3</v>
      </c>
      <c r="B5" s="91" t="s">
        <v>176</v>
      </c>
      <c r="C5" s="92" t="s">
        <v>20</v>
      </c>
      <c r="D5" s="92">
        <f>401698390*80%</f>
        <v>321358712</v>
      </c>
      <c r="E5" s="89" t="s">
        <v>169</v>
      </c>
      <c r="F5" s="89" t="s">
        <v>22</v>
      </c>
      <c r="G5" s="93" t="s">
        <v>181</v>
      </c>
      <c r="H5" s="93" t="s">
        <v>170</v>
      </c>
      <c r="I5" s="93" t="s">
        <v>170</v>
      </c>
      <c r="J5" s="93" t="s">
        <v>182</v>
      </c>
      <c r="K5" s="93" t="s">
        <v>155</v>
      </c>
      <c r="L5" s="93">
        <v>45210</v>
      </c>
      <c r="M5" s="93">
        <v>45568</v>
      </c>
    </row>
    <row r="6" spans="1:13" ht="60.5" customHeight="1">
      <c r="A6" s="85">
        <v>4</v>
      </c>
      <c r="B6" s="91" t="s">
        <v>177</v>
      </c>
      <c r="C6" s="92" t="s">
        <v>20</v>
      </c>
      <c r="D6" s="92">
        <f>234937*1100*1.7</f>
        <v>439332190</v>
      </c>
      <c r="E6" s="89" t="s">
        <v>169</v>
      </c>
      <c r="F6" s="89" t="s">
        <v>22</v>
      </c>
      <c r="G6" s="93" t="s">
        <v>181</v>
      </c>
      <c r="H6" s="93" t="s">
        <v>170</v>
      </c>
      <c r="I6" s="93" t="s">
        <v>170</v>
      </c>
      <c r="J6" s="93" t="s">
        <v>182</v>
      </c>
      <c r="K6" s="93" t="s">
        <v>155</v>
      </c>
      <c r="L6" s="93">
        <v>45210</v>
      </c>
      <c r="M6" s="93">
        <v>45568</v>
      </c>
    </row>
    <row r="7" spans="1:13" ht="72.5" customHeight="1">
      <c r="A7" s="85">
        <v>5</v>
      </c>
      <c r="B7" s="91" t="s">
        <v>180</v>
      </c>
      <c r="C7" s="92" t="s">
        <v>20</v>
      </c>
      <c r="D7" s="92">
        <v>165635825</v>
      </c>
      <c r="E7" s="89" t="s">
        <v>169</v>
      </c>
      <c r="F7" s="89" t="s">
        <v>22</v>
      </c>
      <c r="G7" s="93" t="s">
        <v>183</v>
      </c>
      <c r="H7" s="93" t="s">
        <v>161</v>
      </c>
      <c r="I7" s="93" t="s">
        <v>161</v>
      </c>
      <c r="J7" s="93" t="s">
        <v>181</v>
      </c>
      <c r="K7" s="93" t="s">
        <v>184</v>
      </c>
      <c r="L7" s="93" t="s">
        <v>170</v>
      </c>
      <c r="M7" s="93" t="s">
        <v>185</v>
      </c>
    </row>
    <row r="8" spans="1:13" ht="61" customHeight="1">
      <c r="A8" s="85">
        <v>6</v>
      </c>
      <c r="B8" s="91" t="s">
        <v>179</v>
      </c>
      <c r="C8" s="92" t="s">
        <v>20</v>
      </c>
      <c r="D8" s="92">
        <v>3366313009</v>
      </c>
      <c r="E8" s="89" t="s">
        <v>169</v>
      </c>
      <c r="F8" s="89" t="s">
        <v>22</v>
      </c>
      <c r="G8" s="93" t="s">
        <v>159</v>
      </c>
      <c r="H8" s="93" t="s">
        <v>186</v>
      </c>
      <c r="I8" s="93" t="s">
        <v>186</v>
      </c>
      <c r="J8" s="93" t="s">
        <v>168</v>
      </c>
      <c r="K8" s="93" t="s">
        <v>171</v>
      </c>
      <c r="L8" s="93" t="s">
        <v>166</v>
      </c>
      <c r="M8" s="93" t="s">
        <v>187</v>
      </c>
    </row>
    <row r="9" spans="1:13">
      <c r="D9" s="104">
        <f>SUM(D3:D8)</f>
        <v>4620750658.6000004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30" workbookViewId="0">
      <selection activeCell="O31" sqref="O31"/>
    </sheetView>
  </sheetViews>
  <sheetFormatPr defaultRowHeight="14.5"/>
  <cols>
    <col min="1" max="1" width="4.453125" customWidth="1"/>
    <col min="2" max="2" width="14.54296875" customWidth="1"/>
    <col min="3" max="3" width="7.08984375" customWidth="1"/>
    <col min="4" max="4" width="19.1796875" customWidth="1"/>
  </cols>
  <sheetData>
    <row r="1" spans="1:13" ht="80.5">
      <c r="A1" s="101" t="s">
        <v>9</v>
      </c>
      <c r="B1" s="102" t="s">
        <v>10</v>
      </c>
      <c r="C1" s="102" t="s">
        <v>0</v>
      </c>
      <c r="D1" s="103" t="s">
        <v>1</v>
      </c>
      <c r="E1" s="102" t="s">
        <v>2</v>
      </c>
      <c r="F1" s="102" t="s">
        <v>3</v>
      </c>
      <c r="G1" s="102" t="s">
        <v>4</v>
      </c>
      <c r="H1" s="102" t="s">
        <v>48</v>
      </c>
      <c r="I1" s="102" t="s">
        <v>5</v>
      </c>
      <c r="J1" s="102" t="s">
        <v>23</v>
      </c>
      <c r="K1" s="102" t="s">
        <v>6</v>
      </c>
      <c r="L1" s="102" t="s">
        <v>7</v>
      </c>
      <c r="M1" s="102" t="s">
        <v>8</v>
      </c>
    </row>
    <row r="2" spans="1:13" ht="85.5" customHeight="1">
      <c r="A2" s="85">
        <v>1</v>
      </c>
      <c r="B2" s="91" t="s">
        <v>140</v>
      </c>
      <c r="C2" s="89" t="s">
        <v>20</v>
      </c>
      <c r="D2" s="92">
        <v>354082000</v>
      </c>
      <c r="E2" s="89" t="s">
        <v>21</v>
      </c>
      <c r="F2" s="89" t="s">
        <v>31</v>
      </c>
      <c r="G2" s="93" t="s">
        <v>161</v>
      </c>
      <c r="H2" s="93">
        <v>45239</v>
      </c>
      <c r="I2" s="93">
        <v>45239</v>
      </c>
      <c r="J2" s="93" t="s">
        <v>162</v>
      </c>
      <c r="K2" s="93">
        <v>45087</v>
      </c>
      <c r="L2" s="93" t="s">
        <v>163</v>
      </c>
      <c r="M2" s="93" t="s">
        <v>164</v>
      </c>
    </row>
    <row r="3" spans="1:13" ht="46">
      <c r="A3" s="85">
        <v>2</v>
      </c>
      <c r="B3" s="91" t="s">
        <v>139</v>
      </c>
      <c r="C3" s="89" t="s">
        <v>20</v>
      </c>
      <c r="D3" s="92">
        <v>300000000</v>
      </c>
      <c r="E3" s="89" t="s">
        <v>21</v>
      </c>
      <c r="F3" s="89" t="s">
        <v>31</v>
      </c>
      <c r="G3" s="93" t="s">
        <v>161</v>
      </c>
      <c r="H3" s="93">
        <v>45239</v>
      </c>
      <c r="I3" s="93">
        <v>45239</v>
      </c>
      <c r="J3" s="93" t="s">
        <v>162</v>
      </c>
      <c r="K3" s="93">
        <v>45087</v>
      </c>
      <c r="L3" s="93" t="s">
        <v>163</v>
      </c>
      <c r="M3" s="93" t="s">
        <v>164</v>
      </c>
    </row>
    <row r="4" spans="1:13" ht="34.5">
      <c r="A4" s="85">
        <v>3</v>
      </c>
      <c r="B4" s="91" t="s">
        <v>141</v>
      </c>
      <c r="C4" s="89" t="s">
        <v>20</v>
      </c>
      <c r="D4" s="92">
        <v>140000000</v>
      </c>
      <c r="E4" s="89" t="s">
        <v>21</v>
      </c>
      <c r="F4" s="89" t="s">
        <v>22</v>
      </c>
      <c r="G4" s="93" t="s">
        <v>161</v>
      </c>
      <c r="H4" s="93">
        <v>45239</v>
      </c>
      <c r="I4" s="93">
        <v>45239</v>
      </c>
      <c r="J4" s="93" t="s">
        <v>162</v>
      </c>
      <c r="K4" s="93">
        <v>45087</v>
      </c>
      <c r="L4" s="93" t="s">
        <v>163</v>
      </c>
      <c r="M4" s="93" t="s">
        <v>164</v>
      </c>
    </row>
    <row r="5" spans="1:13">
      <c r="A5" s="85">
        <v>4</v>
      </c>
      <c r="B5" s="94" t="s">
        <v>32</v>
      </c>
      <c r="C5" s="94" t="s">
        <v>20</v>
      </c>
      <c r="D5" s="90">
        <v>90000000</v>
      </c>
      <c r="E5" s="89" t="s">
        <v>21</v>
      </c>
      <c r="F5" s="93" t="s">
        <v>31</v>
      </c>
      <c r="G5" s="93">
        <v>45210</v>
      </c>
      <c r="H5" s="93" t="s">
        <v>165</v>
      </c>
      <c r="I5" s="93" t="s">
        <v>165</v>
      </c>
      <c r="J5" s="93" t="s">
        <v>166</v>
      </c>
      <c r="K5" s="93" t="s">
        <v>167</v>
      </c>
      <c r="L5" s="93">
        <v>45047</v>
      </c>
      <c r="M5" s="93">
        <v>45383</v>
      </c>
    </row>
    <row r="6" spans="1:13" ht="24">
      <c r="A6" s="85">
        <v>5</v>
      </c>
      <c r="B6" s="94" t="s">
        <v>33</v>
      </c>
      <c r="C6" s="94" t="s">
        <v>20</v>
      </c>
      <c r="D6" s="90">
        <v>80000000</v>
      </c>
      <c r="E6" s="89" t="s">
        <v>21</v>
      </c>
      <c r="F6" s="93" t="s">
        <v>31</v>
      </c>
      <c r="G6" s="93">
        <v>45208</v>
      </c>
      <c r="H6" s="93" t="s">
        <v>168</v>
      </c>
      <c r="I6" s="93" t="s">
        <v>168</v>
      </c>
      <c r="J6" s="89" t="s">
        <v>153</v>
      </c>
      <c r="K6" s="93" t="s">
        <v>154</v>
      </c>
      <c r="L6" s="93">
        <v>45058</v>
      </c>
      <c r="M6" s="93">
        <v>45394</v>
      </c>
    </row>
    <row r="7" spans="1:13" ht="87.5" customHeight="1">
      <c r="A7" s="85">
        <v>7</v>
      </c>
      <c r="B7" s="100" t="s">
        <v>144</v>
      </c>
      <c r="C7" s="89" t="s">
        <v>20</v>
      </c>
      <c r="D7" s="90">
        <v>141000000</v>
      </c>
      <c r="E7" s="89" t="s">
        <v>169</v>
      </c>
      <c r="F7" s="93" t="s">
        <v>31</v>
      </c>
      <c r="G7" s="93" t="s">
        <v>161</v>
      </c>
      <c r="H7" s="93" t="s">
        <v>159</v>
      </c>
      <c r="I7" s="93" t="s">
        <v>159</v>
      </c>
      <c r="J7" s="93" t="s">
        <v>170</v>
      </c>
      <c r="K7" s="93" t="s">
        <v>171</v>
      </c>
      <c r="L7" s="93">
        <v>45058</v>
      </c>
      <c r="M7" s="93">
        <v>45394</v>
      </c>
    </row>
    <row r="8" spans="1:13" ht="48" customHeight="1">
      <c r="A8" s="85">
        <v>8</v>
      </c>
      <c r="B8" s="89" t="s">
        <v>172</v>
      </c>
      <c r="C8" s="89" t="s">
        <v>20</v>
      </c>
      <c r="D8" s="90">
        <v>750000000</v>
      </c>
      <c r="E8" s="89" t="s">
        <v>21</v>
      </c>
      <c r="F8" s="93" t="s">
        <v>31</v>
      </c>
      <c r="G8" s="93" t="s">
        <v>183</v>
      </c>
      <c r="H8" s="93" t="s">
        <v>161</v>
      </c>
      <c r="I8" s="93" t="s">
        <v>161</v>
      </c>
      <c r="J8" s="93" t="s">
        <v>181</v>
      </c>
      <c r="K8" s="93" t="s">
        <v>184</v>
      </c>
      <c r="L8" s="93" t="s">
        <v>170</v>
      </c>
      <c r="M8" s="93" t="s">
        <v>185</v>
      </c>
    </row>
    <row r="9" spans="1:13" ht="37" customHeight="1">
      <c r="A9" s="85">
        <v>9</v>
      </c>
      <c r="B9" s="89" t="s">
        <v>145</v>
      </c>
      <c r="C9" s="89" t="s">
        <v>20</v>
      </c>
      <c r="D9" s="90">
        <v>29646640</v>
      </c>
      <c r="E9" s="89" t="s">
        <v>21</v>
      </c>
      <c r="F9" s="93" t="s">
        <v>31</v>
      </c>
      <c r="G9" s="93" t="s">
        <v>182</v>
      </c>
      <c r="H9" s="93" t="s">
        <v>217</v>
      </c>
      <c r="I9" s="93" t="s">
        <v>217</v>
      </c>
      <c r="J9" s="93" t="s">
        <v>186</v>
      </c>
      <c r="K9" s="93">
        <v>45241</v>
      </c>
      <c r="L9" s="93" t="s">
        <v>165</v>
      </c>
      <c r="M9" s="93" t="s">
        <v>243</v>
      </c>
    </row>
    <row r="10" spans="1:13" ht="64" customHeight="1">
      <c r="A10" s="85">
        <v>10</v>
      </c>
      <c r="B10" s="91" t="s">
        <v>56</v>
      </c>
      <c r="C10" s="89" t="s">
        <v>18</v>
      </c>
      <c r="D10" s="90">
        <v>30000000</v>
      </c>
      <c r="E10" s="89" t="s">
        <v>44</v>
      </c>
      <c r="F10" s="93" t="s">
        <v>31</v>
      </c>
      <c r="G10" s="93" t="s">
        <v>219</v>
      </c>
      <c r="H10" s="93" t="s">
        <v>219</v>
      </c>
      <c r="I10" s="93" t="s">
        <v>219</v>
      </c>
      <c r="J10" s="93">
        <v>45292</v>
      </c>
      <c r="K10" s="93" t="s">
        <v>219</v>
      </c>
      <c r="L10" s="93" t="s">
        <v>220</v>
      </c>
      <c r="M10" s="93" t="s">
        <v>221</v>
      </c>
    </row>
    <row r="11" spans="1:13" ht="38" customHeight="1">
      <c r="A11" s="86">
        <v>11</v>
      </c>
      <c r="B11" s="91" t="s">
        <v>38</v>
      </c>
      <c r="C11" s="91" t="s">
        <v>18</v>
      </c>
      <c r="D11" s="95">
        <v>300000000</v>
      </c>
      <c r="E11" s="91" t="s">
        <v>44</v>
      </c>
      <c r="F11" s="96" t="s">
        <v>31</v>
      </c>
      <c r="G11" s="96" t="s">
        <v>219</v>
      </c>
      <c r="H11" s="96" t="s">
        <v>219</v>
      </c>
      <c r="I11" s="96" t="s">
        <v>219</v>
      </c>
      <c r="J11" s="96" t="s">
        <v>219</v>
      </c>
      <c r="K11" s="96" t="s">
        <v>219</v>
      </c>
      <c r="L11" s="96" t="s">
        <v>219</v>
      </c>
      <c r="M11" s="96" t="s">
        <v>219</v>
      </c>
    </row>
    <row r="12" spans="1:13" ht="46">
      <c r="A12" s="85">
        <v>12</v>
      </c>
      <c r="B12" s="89" t="s">
        <v>39</v>
      </c>
      <c r="C12" s="89" t="s">
        <v>18</v>
      </c>
      <c r="D12" s="90">
        <v>50000000</v>
      </c>
      <c r="E12" s="89" t="s">
        <v>44</v>
      </c>
      <c r="F12" s="93" t="s">
        <v>31</v>
      </c>
      <c r="G12" s="93" t="s">
        <v>219</v>
      </c>
      <c r="H12" s="93" t="s">
        <v>219</v>
      </c>
      <c r="I12" s="93" t="s">
        <v>219</v>
      </c>
      <c r="J12" s="93" t="s">
        <v>219</v>
      </c>
      <c r="K12" s="93" t="s">
        <v>219</v>
      </c>
      <c r="L12" s="93" t="s">
        <v>219</v>
      </c>
      <c r="M12" s="93" t="s">
        <v>219</v>
      </c>
    </row>
    <row r="13" spans="1:13" ht="23">
      <c r="A13" s="85">
        <v>13</v>
      </c>
      <c r="B13" s="89" t="s">
        <v>142</v>
      </c>
      <c r="C13" s="89" t="s">
        <v>35</v>
      </c>
      <c r="D13" s="90">
        <v>30000000</v>
      </c>
      <c r="E13" s="89" t="s">
        <v>44</v>
      </c>
      <c r="F13" s="93" t="s">
        <v>31</v>
      </c>
      <c r="G13" s="93" t="s">
        <v>219</v>
      </c>
      <c r="H13" s="93" t="s">
        <v>219</v>
      </c>
      <c r="I13" s="93" t="s">
        <v>219</v>
      </c>
      <c r="J13" s="93">
        <v>45568</v>
      </c>
      <c r="K13" s="93" t="s">
        <v>219</v>
      </c>
      <c r="L13" s="93" t="s">
        <v>222</v>
      </c>
      <c r="M13" s="93" t="s">
        <v>223</v>
      </c>
    </row>
    <row r="14" spans="1:13" ht="23">
      <c r="A14" s="85">
        <v>14</v>
      </c>
      <c r="B14" s="89" t="s">
        <v>143</v>
      </c>
      <c r="C14" s="89" t="s">
        <v>35</v>
      </c>
      <c r="D14" s="90">
        <v>30000000</v>
      </c>
      <c r="E14" s="89" t="s">
        <v>44</v>
      </c>
      <c r="F14" s="93" t="s">
        <v>31</v>
      </c>
      <c r="G14" s="93" t="s">
        <v>219</v>
      </c>
      <c r="H14" s="93" t="s">
        <v>219</v>
      </c>
      <c r="I14" s="93" t="s">
        <v>219</v>
      </c>
      <c r="J14" s="93" t="s">
        <v>224</v>
      </c>
      <c r="K14" s="93" t="s">
        <v>219</v>
      </c>
      <c r="L14" s="93">
        <v>45327</v>
      </c>
      <c r="M14" s="93">
        <v>45693</v>
      </c>
    </row>
    <row r="15" spans="1:13" ht="46">
      <c r="A15" s="85">
        <v>15</v>
      </c>
      <c r="B15" s="91" t="s">
        <v>40</v>
      </c>
      <c r="C15" s="89" t="s">
        <v>18</v>
      </c>
      <c r="D15" s="90">
        <v>40000000</v>
      </c>
      <c r="E15" s="89" t="s">
        <v>21</v>
      </c>
      <c r="F15" s="93" t="s">
        <v>31</v>
      </c>
      <c r="G15" s="93" t="s">
        <v>190</v>
      </c>
      <c r="H15" s="93" t="s">
        <v>191</v>
      </c>
      <c r="I15" s="93" t="s">
        <v>191</v>
      </c>
      <c r="J15" s="93" t="s">
        <v>192</v>
      </c>
      <c r="K15" s="93">
        <v>45634</v>
      </c>
      <c r="L15" s="93" t="s">
        <v>193</v>
      </c>
      <c r="M15" s="93" t="s">
        <v>194</v>
      </c>
    </row>
    <row r="16" spans="1:13" ht="34.5">
      <c r="A16" s="85">
        <v>16</v>
      </c>
      <c r="B16" s="89" t="s">
        <v>41</v>
      </c>
      <c r="C16" s="89" t="s">
        <v>27</v>
      </c>
      <c r="D16" s="90">
        <v>25000000</v>
      </c>
      <c r="E16" s="89" t="s">
        <v>21</v>
      </c>
      <c r="F16" s="93" t="s">
        <v>31</v>
      </c>
      <c r="G16" s="93" t="s">
        <v>195</v>
      </c>
      <c r="H16" s="93">
        <v>45446</v>
      </c>
      <c r="I16" s="93">
        <v>45446</v>
      </c>
      <c r="J16" s="93" t="s">
        <v>196</v>
      </c>
      <c r="K16" s="93">
        <v>45355</v>
      </c>
      <c r="L16" s="93">
        <v>45569</v>
      </c>
      <c r="M16" s="93">
        <v>45904</v>
      </c>
    </row>
    <row r="17" spans="1:13" ht="46">
      <c r="A17" s="85">
        <v>17</v>
      </c>
      <c r="B17" s="89" t="s">
        <v>43</v>
      </c>
      <c r="C17" s="89" t="s">
        <v>18</v>
      </c>
      <c r="D17" s="90">
        <v>60000000</v>
      </c>
      <c r="E17" s="89" t="s">
        <v>21</v>
      </c>
      <c r="F17" s="93" t="s">
        <v>31</v>
      </c>
      <c r="G17" s="93">
        <v>45569</v>
      </c>
      <c r="H17" s="93" t="s">
        <v>197</v>
      </c>
      <c r="I17" s="93" t="s">
        <v>197</v>
      </c>
      <c r="J17" s="93" t="s">
        <v>187</v>
      </c>
      <c r="K17" s="93" t="s">
        <v>198</v>
      </c>
      <c r="L17" s="93" t="s">
        <v>199</v>
      </c>
      <c r="M17" s="93" t="s">
        <v>200</v>
      </c>
    </row>
    <row r="18" spans="1:13" ht="70.5" customHeight="1">
      <c r="A18" s="85">
        <v>18</v>
      </c>
      <c r="B18" s="89" t="s">
        <v>49</v>
      </c>
      <c r="C18" s="89" t="s">
        <v>35</v>
      </c>
      <c r="D18" s="90">
        <v>50000000</v>
      </c>
      <c r="E18" s="89" t="s">
        <v>21</v>
      </c>
      <c r="F18" s="93" t="s">
        <v>31</v>
      </c>
      <c r="G18" s="93">
        <v>45570</v>
      </c>
      <c r="H18" s="93" t="s">
        <v>201</v>
      </c>
      <c r="I18" s="93" t="s">
        <v>201</v>
      </c>
      <c r="J18" s="93" t="s">
        <v>202</v>
      </c>
      <c r="K18" s="93" t="s">
        <v>198</v>
      </c>
      <c r="L18" s="93" t="s">
        <v>199</v>
      </c>
      <c r="M18" s="93" t="s">
        <v>200</v>
      </c>
    </row>
    <row r="19" spans="1:13" ht="23">
      <c r="A19" s="85">
        <v>19</v>
      </c>
      <c r="B19" s="89" t="s">
        <v>146</v>
      </c>
      <c r="C19" s="89" t="s">
        <v>147</v>
      </c>
      <c r="D19" s="90">
        <v>746300000</v>
      </c>
      <c r="E19" s="89" t="s">
        <v>21</v>
      </c>
      <c r="F19" s="93" t="s">
        <v>31</v>
      </c>
      <c r="G19" s="93" t="s">
        <v>215</v>
      </c>
      <c r="H19" s="93" t="s">
        <v>162</v>
      </c>
      <c r="I19" s="93" t="s">
        <v>162</v>
      </c>
      <c r="J19" s="93" t="s">
        <v>216</v>
      </c>
      <c r="K19" s="93" t="s">
        <v>217</v>
      </c>
      <c r="L19" s="93" t="s">
        <v>153</v>
      </c>
      <c r="M19" s="93" t="s">
        <v>218</v>
      </c>
    </row>
    <row r="20" spans="1:13" ht="23">
      <c r="A20" s="85">
        <v>20</v>
      </c>
      <c r="B20" s="89" t="s">
        <v>54</v>
      </c>
      <c r="C20" s="89" t="s">
        <v>35</v>
      </c>
      <c r="D20" s="90">
        <v>50000000</v>
      </c>
      <c r="E20" s="89" t="s">
        <v>21</v>
      </c>
      <c r="F20" s="89" t="s">
        <v>31</v>
      </c>
      <c r="G20" s="93" t="s">
        <v>58</v>
      </c>
      <c r="H20" s="89" t="s">
        <v>225</v>
      </c>
      <c r="I20" s="89" t="s">
        <v>225</v>
      </c>
      <c r="J20" s="93">
        <v>45352</v>
      </c>
      <c r="K20" s="89" t="s">
        <v>226</v>
      </c>
      <c r="L20" s="93">
        <v>45414</v>
      </c>
      <c r="M20" s="93">
        <v>45749</v>
      </c>
    </row>
    <row r="21" spans="1:13" ht="51" customHeight="1">
      <c r="A21" s="85">
        <v>21</v>
      </c>
      <c r="B21" s="89" t="s">
        <v>65</v>
      </c>
      <c r="C21" s="89" t="s">
        <v>18</v>
      </c>
      <c r="D21" s="90">
        <v>100000000</v>
      </c>
      <c r="E21" s="89" t="s">
        <v>21</v>
      </c>
      <c r="F21" s="89" t="s">
        <v>31</v>
      </c>
      <c r="G21" s="93" t="s">
        <v>215</v>
      </c>
      <c r="H21" s="93" t="s">
        <v>162</v>
      </c>
      <c r="I21" s="93" t="s">
        <v>162</v>
      </c>
      <c r="J21" s="93" t="s">
        <v>216</v>
      </c>
      <c r="K21" s="93" t="s">
        <v>217</v>
      </c>
      <c r="L21" s="93" t="s">
        <v>153</v>
      </c>
      <c r="M21" s="93" t="s">
        <v>218</v>
      </c>
    </row>
    <row r="22" spans="1:13" ht="59" customHeight="1">
      <c r="A22" s="85">
        <v>22</v>
      </c>
      <c r="B22" s="89" t="s">
        <v>71</v>
      </c>
      <c r="C22" s="89" t="s">
        <v>20</v>
      </c>
      <c r="D22" s="90">
        <v>300000000</v>
      </c>
      <c r="E22" s="89" t="s">
        <v>21</v>
      </c>
      <c r="F22" s="89" t="s">
        <v>31</v>
      </c>
      <c r="G22" s="89" t="s">
        <v>59</v>
      </c>
      <c r="H22" s="89" t="s">
        <v>67</v>
      </c>
      <c r="I22" s="89" t="s">
        <v>67</v>
      </c>
      <c r="J22" s="89" t="s">
        <v>68</v>
      </c>
      <c r="K22" s="89" t="s">
        <v>69</v>
      </c>
      <c r="L22" s="93">
        <v>45113</v>
      </c>
      <c r="M22" s="93">
        <v>45449</v>
      </c>
    </row>
    <row r="23" spans="1:13" ht="34.5">
      <c r="A23" s="85">
        <v>23</v>
      </c>
      <c r="B23" s="89" t="s">
        <v>72</v>
      </c>
      <c r="C23" s="89" t="s">
        <v>20</v>
      </c>
      <c r="D23" s="98">
        <v>6492261604</v>
      </c>
      <c r="E23" s="89" t="s">
        <v>63</v>
      </c>
      <c r="F23" s="89" t="s">
        <v>31</v>
      </c>
      <c r="G23" s="93">
        <v>45053</v>
      </c>
      <c r="H23" s="93">
        <v>45146</v>
      </c>
      <c r="I23" s="93">
        <v>45146</v>
      </c>
      <c r="J23" s="89" t="s">
        <v>212</v>
      </c>
      <c r="K23" s="89" t="s">
        <v>162</v>
      </c>
      <c r="L23" s="93" t="s">
        <v>182</v>
      </c>
      <c r="M23" s="93" t="s">
        <v>213</v>
      </c>
    </row>
    <row r="24" spans="1:13" ht="61" customHeight="1">
      <c r="A24" s="85">
        <v>24</v>
      </c>
      <c r="B24" s="91" t="s">
        <v>214</v>
      </c>
      <c r="C24" s="89" t="s">
        <v>20</v>
      </c>
      <c r="D24" s="90">
        <v>20000000</v>
      </c>
      <c r="E24" s="89" t="s">
        <v>74</v>
      </c>
      <c r="F24" s="89" t="s">
        <v>31</v>
      </c>
      <c r="G24" s="93" t="s">
        <v>215</v>
      </c>
      <c r="H24" s="93" t="s">
        <v>162</v>
      </c>
      <c r="I24" s="93" t="s">
        <v>162</v>
      </c>
      <c r="J24" s="93" t="s">
        <v>216</v>
      </c>
      <c r="K24" s="93" t="s">
        <v>217</v>
      </c>
      <c r="L24" s="93" t="s">
        <v>153</v>
      </c>
      <c r="M24" s="93" t="s">
        <v>237</v>
      </c>
    </row>
    <row r="25" spans="1:13" ht="41" customHeight="1">
      <c r="A25" s="85">
        <v>25</v>
      </c>
      <c r="B25" s="89" t="s">
        <v>75</v>
      </c>
      <c r="C25" s="89" t="s">
        <v>76</v>
      </c>
      <c r="D25" s="90">
        <v>222000000</v>
      </c>
      <c r="E25" s="89" t="s">
        <v>21</v>
      </c>
      <c r="F25" s="89" t="s">
        <v>31</v>
      </c>
      <c r="G25" s="93" t="s">
        <v>162</v>
      </c>
      <c r="H25" s="93" t="s">
        <v>182</v>
      </c>
      <c r="I25" s="93" t="s">
        <v>182</v>
      </c>
      <c r="J25" s="93">
        <v>45056</v>
      </c>
      <c r="K25" s="93" t="s">
        <v>153</v>
      </c>
      <c r="L25" s="93" t="s">
        <v>228</v>
      </c>
      <c r="M25" s="93" t="s">
        <v>229</v>
      </c>
    </row>
    <row r="26" spans="1:13" ht="26.5" customHeight="1">
      <c r="A26" s="85">
        <v>26</v>
      </c>
      <c r="B26" s="89" t="s">
        <v>188</v>
      </c>
      <c r="C26" s="89" t="s">
        <v>20</v>
      </c>
      <c r="D26" s="90">
        <v>87300000</v>
      </c>
      <c r="E26" s="89" t="s">
        <v>21</v>
      </c>
      <c r="F26" s="89" t="s">
        <v>230</v>
      </c>
      <c r="G26" s="93" t="s">
        <v>231</v>
      </c>
      <c r="H26" s="93" t="s">
        <v>224</v>
      </c>
      <c r="I26" s="93" t="s">
        <v>224</v>
      </c>
      <c r="J26" s="93">
        <v>45417</v>
      </c>
      <c r="K26" s="93" t="s">
        <v>202</v>
      </c>
      <c r="L26" s="93" t="s">
        <v>232</v>
      </c>
      <c r="M26" s="93" t="s">
        <v>233</v>
      </c>
    </row>
    <row r="27" spans="1:13" ht="26.5" customHeight="1">
      <c r="A27" s="85">
        <v>27</v>
      </c>
      <c r="B27" s="89" t="s">
        <v>189</v>
      </c>
      <c r="C27" s="89" t="s">
        <v>76</v>
      </c>
      <c r="D27" s="90">
        <v>8136000</v>
      </c>
      <c r="E27" s="89" t="s">
        <v>21</v>
      </c>
      <c r="F27" s="89" t="s">
        <v>234</v>
      </c>
      <c r="G27" s="93" t="s">
        <v>235</v>
      </c>
      <c r="H27" s="93">
        <v>45054</v>
      </c>
      <c r="I27" s="93">
        <v>45054</v>
      </c>
      <c r="J27" s="93">
        <v>45207</v>
      </c>
      <c r="K27" s="93" t="s">
        <v>227</v>
      </c>
      <c r="L27" s="93" t="s">
        <v>215</v>
      </c>
      <c r="M27" s="93" t="s">
        <v>236</v>
      </c>
    </row>
    <row r="28" spans="1:13" ht="36.5" customHeight="1">
      <c r="A28" s="2">
        <v>28</v>
      </c>
      <c r="B28" s="97" t="s">
        <v>148</v>
      </c>
      <c r="C28" s="97" t="s">
        <v>20</v>
      </c>
      <c r="D28" s="98">
        <v>324300000</v>
      </c>
      <c r="E28" s="97" t="s">
        <v>21</v>
      </c>
      <c r="F28" s="97" t="s">
        <v>31</v>
      </c>
      <c r="G28" s="93" t="s">
        <v>215</v>
      </c>
      <c r="H28" s="93" t="s">
        <v>162</v>
      </c>
      <c r="I28" s="93" t="s">
        <v>162</v>
      </c>
      <c r="J28" s="93" t="s">
        <v>216</v>
      </c>
      <c r="K28" s="93" t="s">
        <v>217</v>
      </c>
      <c r="L28" s="93" t="s">
        <v>153</v>
      </c>
      <c r="M28" s="96" t="s">
        <v>218</v>
      </c>
    </row>
    <row r="29" spans="1:13" ht="63" customHeight="1">
      <c r="A29" s="2">
        <v>29</v>
      </c>
      <c r="B29" s="97" t="s">
        <v>149</v>
      </c>
      <c r="C29" s="97" t="s">
        <v>76</v>
      </c>
      <c r="D29" s="98">
        <v>60000000</v>
      </c>
      <c r="E29" s="97" t="s">
        <v>21</v>
      </c>
      <c r="F29" s="97" t="s">
        <v>234</v>
      </c>
      <c r="G29" s="93" t="s">
        <v>215</v>
      </c>
      <c r="H29" s="93" t="s">
        <v>162</v>
      </c>
      <c r="I29" s="93" t="s">
        <v>162</v>
      </c>
      <c r="J29" s="93" t="s">
        <v>216</v>
      </c>
      <c r="K29" s="93" t="s">
        <v>217</v>
      </c>
      <c r="L29" s="93" t="s">
        <v>153</v>
      </c>
      <c r="M29" s="96" t="s">
        <v>218</v>
      </c>
    </row>
    <row r="30" spans="1:13" ht="50" customHeight="1">
      <c r="A30" s="84">
        <v>30</v>
      </c>
      <c r="B30" s="97" t="s">
        <v>173</v>
      </c>
      <c r="C30" s="97" t="s">
        <v>20</v>
      </c>
      <c r="D30" s="98">
        <v>140000000</v>
      </c>
      <c r="E30" s="97" t="s">
        <v>21</v>
      </c>
      <c r="F30" s="97" t="s">
        <v>234</v>
      </c>
      <c r="G30" s="93" t="s">
        <v>215</v>
      </c>
      <c r="H30" s="93" t="s">
        <v>162</v>
      </c>
      <c r="I30" s="93" t="s">
        <v>162</v>
      </c>
      <c r="J30" s="93" t="s">
        <v>216</v>
      </c>
      <c r="K30" s="93" t="s">
        <v>217</v>
      </c>
      <c r="L30" s="93" t="s">
        <v>153</v>
      </c>
      <c r="M30" s="96" t="s">
        <v>244</v>
      </c>
    </row>
    <row r="31" spans="1:13" ht="24">
      <c r="A31" s="84">
        <v>31</v>
      </c>
      <c r="B31" s="97" t="s">
        <v>174</v>
      </c>
      <c r="C31" s="97" t="s">
        <v>20</v>
      </c>
      <c r="D31" s="98">
        <v>765673108</v>
      </c>
      <c r="E31" s="97" t="s">
        <v>21</v>
      </c>
      <c r="F31" s="97" t="s">
        <v>234</v>
      </c>
      <c r="G31" s="93">
        <v>45571</v>
      </c>
      <c r="H31" s="93" t="s">
        <v>239</v>
      </c>
      <c r="I31" s="93" t="s">
        <v>239</v>
      </c>
      <c r="J31" s="93" t="s">
        <v>238</v>
      </c>
      <c r="K31" s="93" t="s">
        <v>240</v>
      </c>
      <c r="L31" s="93" t="s">
        <v>241</v>
      </c>
      <c r="M31" s="93" t="s">
        <v>242</v>
      </c>
    </row>
    <row r="32" spans="1:13">
      <c r="A32" s="84">
        <v>32</v>
      </c>
      <c r="B32" s="97" t="s">
        <v>203</v>
      </c>
      <c r="C32" s="97" t="s">
        <v>35</v>
      </c>
      <c r="D32" s="98">
        <v>120000000</v>
      </c>
      <c r="E32" s="97" t="s">
        <v>245</v>
      </c>
      <c r="F32" s="97" t="s">
        <v>234</v>
      </c>
      <c r="G32" s="93">
        <v>45571</v>
      </c>
      <c r="H32" s="93" t="s">
        <v>239</v>
      </c>
      <c r="I32" s="93" t="s">
        <v>239</v>
      </c>
      <c r="J32" s="93" t="s">
        <v>238</v>
      </c>
      <c r="K32" s="93" t="s">
        <v>240</v>
      </c>
      <c r="L32" s="93" t="s">
        <v>241</v>
      </c>
      <c r="M32" s="93" t="s">
        <v>242</v>
      </c>
    </row>
    <row r="33" spans="1:13" ht="24">
      <c r="A33" s="84">
        <v>33</v>
      </c>
      <c r="B33" s="97" t="s">
        <v>204</v>
      </c>
      <c r="C33" s="97" t="s">
        <v>35</v>
      </c>
      <c r="D33" s="98">
        <v>7756800000</v>
      </c>
      <c r="E33" s="97" t="s">
        <v>245</v>
      </c>
      <c r="F33" s="97" t="s">
        <v>234</v>
      </c>
      <c r="G33" s="93">
        <v>45571</v>
      </c>
      <c r="H33" s="93" t="s">
        <v>239</v>
      </c>
      <c r="I33" s="93" t="s">
        <v>239</v>
      </c>
      <c r="J33" s="93" t="s">
        <v>238</v>
      </c>
      <c r="K33" s="93" t="s">
        <v>240</v>
      </c>
      <c r="L33" s="93" t="s">
        <v>241</v>
      </c>
      <c r="M33" s="93" t="s">
        <v>242</v>
      </c>
    </row>
    <row r="34" spans="1:13">
      <c r="A34" s="84">
        <v>34</v>
      </c>
      <c r="B34" s="97" t="s">
        <v>205</v>
      </c>
      <c r="C34" s="97" t="s">
        <v>20</v>
      </c>
      <c r="D34" s="98">
        <v>116500000</v>
      </c>
      <c r="E34" s="97" t="s">
        <v>21</v>
      </c>
      <c r="F34" s="97" t="s">
        <v>31</v>
      </c>
      <c r="G34" s="93">
        <v>45208</v>
      </c>
      <c r="H34" s="93" t="s">
        <v>168</v>
      </c>
      <c r="I34" s="93" t="s">
        <v>168</v>
      </c>
      <c r="J34" s="89" t="s">
        <v>153</v>
      </c>
      <c r="K34" s="93" t="s">
        <v>154</v>
      </c>
      <c r="L34" s="93">
        <v>45058</v>
      </c>
      <c r="M34" s="93">
        <v>45394</v>
      </c>
    </row>
    <row r="35" spans="1:13" ht="24">
      <c r="A35" s="84">
        <v>35</v>
      </c>
      <c r="B35" s="97" t="s">
        <v>206</v>
      </c>
      <c r="C35" s="97" t="s">
        <v>207</v>
      </c>
      <c r="D35" s="98">
        <v>80000000</v>
      </c>
      <c r="E35" s="97" t="s">
        <v>21</v>
      </c>
      <c r="F35" s="97" t="s">
        <v>234</v>
      </c>
      <c r="G35" s="93" t="s">
        <v>231</v>
      </c>
      <c r="H35" s="93" t="s">
        <v>224</v>
      </c>
      <c r="I35" s="93" t="s">
        <v>224</v>
      </c>
      <c r="J35" s="93">
        <v>45417</v>
      </c>
      <c r="K35" s="93" t="s">
        <v>202</v>
      </c>
      <c r="L35" s="93" t="s">
        <v>232</v>
      </c>
      <c r="M35" s="93" t="s">
        <v>233</v>
      </c>
    </row>
    <row r="36" spans="1:13" ht="36">
      <c r="A36" s="84">
        <v>36</v>
      </c>
      <c r="B36" s="97" t="s">
        <v>208</v>
      </c>
      <c r="C36" s="97" t="s">
        <v>35</v>
      </c>
      <c r="D36" s="98">
        <v>13000000</v>
      </c>
      <c r="E36" s="97" t="s">
        <v>21</v>
      </c>
      <c r="F36" s="97" t="s">
        <v>234</v>
      </c>
      <c r="G36" s="93" t="s">
        <v>235</v>
      </c>
      <c r="H36" s="93">
        <v>45054</v>
      </c>
      <c r="I36" s="93">
        <v>45054</v>
      </c>
      <c r="J36" s="93">
        <v>45207</v>
      </c>
      <c r="K36" s="93" t="s">
        <v>227</v>
      </c>
      <c r="L36" s="93" t="s">
        <v>215</v>
      </c>
      <c r="M36" s="93" t="s">
        <v>236</v>
      </c>
    </row>
    <row r="37" spans="1:13" ht="24">
      <c r="A37" s="84">
        <v>37</v>
      </c>
      <c r="B37" s="97" t="s">
        <v>209</v>
      </c>
      <c r="C37" s="97" t="s">
        <v>20</v>
      </c>
      <c r="D37" s="98">
        <v>697723000</v>
      </c>
      <c r="E37" s="97" t="s">
        <v>21</v>
      </c>
      <c r="F37" s="97" t="s">
        <v>234</v>
      </c>
      <c r="G37" s="93" t="s">
        <v>215</v>
      </c>
      <c r="H37" s="93" t="s">
        <v>162</v>
      </c>
      <c r="I37" s="93" t="s">
        <v>162</v>
      </c>
      <c r="J37" s="93" t="s">
        <v>216</v>
      </c>
      <c r="K37" s="93" t="s">
        <v>217</v>
      </c>
      <c r="L37" s="93" t="s">
        <v>153</v>
      </c>
      <c r="M37" s="96" t="s">
        <v>244</v>
      </c>
    </row>
    <row r="38" spans="1:13" ht="41.5" customHeight="1">
      <c r="A38" s="84">
        <v>38</v>
      </c>
      <c r="B38" s="97" t="s">
        <v>210</v>
      </c>
      <c r="C38" s="97" t="s">
        <v>20</v>
      </c>
      <c r="D38" s="98">
        <v>116933665</v>
      </c>
      <c r="E38" s="97" t="s">
        <v>21</v>
      </c>
      <c r="F38" s="97" t="s">
        <v>31</v>
      </c>
      <c r="G38" s="93">
        <v>45208</v>
      </c>
      <c r="H38" s="93" t="s">
        <v>168</v>
      </c>
      <c r="I38" s="93" t="s">
        <v>168</v>
      </c>
      <c r="J38" s="89" t="s">
        <v>153</v>
      </c>
      <c r="K38" s="93" t="s">
        <v>154</v>
      </c>
      <c r="L38" s="93">
        <v>45058</v>
      </c>
      <c r="M38" s="96">
        <v>45414</v>
      </c>
    </row>
    <row r="39" spans="1:13" ht="24">
      <c r="A39" s="84">
        <v>39</v>
      </c>
      <c r="B39" s="97" t="s">
        <v>211</v>
      </c>
      <c r="C39" s="97" t="s">
        <v>35</v>
      </c>
      <c r="D39" s="98">
        <v>8008363</v>
      </c>
      <c r="E39" s="97" t="s">
        <v>245</v>
      </c>
      <c r="F39" s="97" t="s">
        <v>31</v>
      </c>
      <c r="G39" s="93" t="s">
        <v>231</v>
      </c>
      <c r="H39" s="93" t="s">
        <v>224</v>
      </c>
      <c r="I39" s="93" t="s">
        <v>224</v>
      </c>
      <c r="J39" s="93">
        <v>45417</v>
      </c>
      <c r="K39" s="93" t="s">
        <v>202</v>
      </c>
      <c r="L39" s="93" t="s">
        <v>232</v>
      </c>
      <c r="M39" s="93" t="s">
        <v>233</v>
      </c>
    </row>
    <row r="40" spans="1:13">
      <c r="A40" s="84"/>
      <c r="D40" s="104">
        <f>SUM(D2:D39)</f>
        <v>20724664380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1" sqref="I1:I1048576"/>
    </sheetView>
  </sheetViews>
  <sheetFormatPr defaultRowHeight="14.5"/>
  <cols>
    <col min="1" max="1" width="9.26953125" style="8" bestFit="1" customWidth="1"/>
    <col min="2" max="2" width="37.26953125" style="8" customWidth="1"/>
    <col min="3" max="3" width="17.54296875" style="8" customWidth="1"/>
    <col min="4" max="4" width="17.7265625" style="11" customWidth="1"/>
    <col min="5" max="5" width="15" style="8" customWidth="1"/>
    <col min="6" max="6" width="16" style="8" customWidth="1"/>
    <col min="7" max="7" width="27" style="11" customWidth="1"/>
    <col min="8" max="8" width="24.1796875" style="47" customWidth="1"/>
  </cols>
  <sheetData>
    <row r="1" spans="1:10" ht="22.5" customHeight="1">
      <c r="A1" s="118" t="s">
        <v>29</v>
      </c>
      <c r="B1" s="119"/>
      <c r="C1" s="119"/>
      <c r="D1" s="119"/>
      <c r="E1" s="119"/>
      <c r="F1" s="119"/>
      <c r="G1" s="119"/>
      <c r="H1" s="120"/>
      <c r="I1" s="14"/>
    </row>
    <row r="2" spans="1:10" ht="51.75" customHeight="1">
      <c r="A2" s="6" t="s">
        <v>9</v>
      </c>
      <c r="B2" s="76" t="s">
        <v>10</v>
      </c>
      <c r="C2" s="6" t="s">
        <v>0</v>
      </c>
      <c r="D2" s="77" t="s">
        <v>1</v>
      </c>
      <c r="E2" s="6" t="s">
        <v>82</v>
      </c>
      <c r="F2" s="6" t="s">
        <v>83</v>
      </c>
      <c r="G2" s="78" t="s">
        <v>99</v>
      </c>
      <c r="H2" s="6" t="s">
        <v>104</v>
      </c>
    </row>
    <row r="3" spans="1:10" s="27" customFormat="1" ht="31">
      <c r="A3" s="29">
        <v>1</v>
      </c>
      <c r="B3" s="30" t="s">
        <v>25</v>
      </c>
      <c r="C3" s="29" t="s">
        <v>27</v>
      </c>
      <c r="D3" s="35">
        <v>40000000</v>
      </c>
      <c r="E3" s="24">
        <v>44753</v>
      </c>
      <c r="F3" s="61" t="s">
        <v>95</v>
      </c>
      <c r="G3" s="39">
        <v>16400700</v>
      </c>
      <c r="H3" s="7" t="s">
        <v>105</v>
      </c>
    </row>
    <row r="4" spans="1:10" s="27" customFormat="1" ht="49.5" customHeight="1">
      <c r="A4" s="29">
        <v>2</v>
      </c>
      <c r="B4" s="30" t="s">
        <v>26</v>
      </c>
      <c r="C4" s="29" t="s">
        <v>27</v>
      </c>
      <c r="D4" s="35">
        <v>30000000</v>
      </c>
      <c r="E4" s="24">
        <v>44889</v>
      </c>
      <c r="F4" s="61" t="s">
        <v>95</v>
      </c>
      <c r="G4" s="39">
        <v>29325000</v>
      </c>
      <c r="H4" s="43" t="s">
        <v>122</v>
      </c>
    </row>
    <row r="5" spans="1:10" s="27" customFormat="1" ht="31">
      <c r="A5" s="29">
        <v>3</v>
      </c>
      <c r="B5" s="31" t="s">
        <v>41</v>
      </c>
      <c r="C5" s="23" t="s">
        <v>27</v>
      </c>
      <c r="D5" s="36">
        <v>25000000</v>
      </c>
      <c r="E5" s="25" t="s">
        <v>97</v>
      </c>
      <c r="F5" s="25" t="s">
        <v>127</v>
      </c>
      <c r="G5" s="39">
        <v>14520000</v>
      </c>
      <c r="H5" s="43" t="s">
        <v>86</v>
      </c>
      <c r="I5" s="26"/>
      <c r="J5" s="27" t="s">
        <v>78</v>
      </c>
    </row>
    <row r="6" spans="1:10" s="27" customFormat="1" ht="31">
      <c r="A6" s="29">
        <v>4</v>
      </c>
      <c r="B6" s="31" t="s">
        <v>42</v>
      </c>
      <c r="C6" s="23" t="s">
        <v>27</v>
      </c>
      <c r="D6" s="36">
        <v>50000000</v>
      </c>
      <c r="E6" s="62">
        <v>44873</v>
      </c>
      <c r="F6" s="62">
        <v>45237</v>
      </c>
      <c r="G6" s="63" t="s">
        <v>123</v>
      </c>
      <c r="H6" s="43" t="s">
        <v>86</v>
      </c>
      <c r="I6" s="26" t="s">
        <v>78</v>
      </c>
    </row>
    <row r="7" spans="1:10" s="27" customFormat="1" ht="62">
      <c r="A7" s="29">
        <v>5</v>
      </c>
      <c r="B7" s="31" t="s">
        <v>45</v>
      </c>
      <c r="C7" s="23" t="s">
        <v>27</v>
      </c>
      <c r="D7" s="36">
        <v>10000000</v>
      </c>
      <c r="E7" s="24" t="s">
        <v>128</v>
      </c>
      <c r="F7" s="25" t="s">
        <v>129</v>
      </c>
      <c r="G7" s="39">
        <v>9004500</v>
      </c>
      <c r="H7" s="43" t="s">
        <v>86</v>
      </c>
      <c r="I7" s="26"/>
    </row>
    <row r="8" spans="1:10" ht="62">
      <c r="A8" s="29">
        <v>6</v>
      </c>
      <c r="B8" s="15" t="s">
        <v>46</v>
      </c>
      <c r="C8" s="28" t="s">
        <v>27</v>
      </c>
      <c r="D8" s="36">
        <v>15000000</v>
      </c>
      <c r="E8" s="67" t="s">
        <v>106</v>
      </c>
      <c r="F8" s="67" t="s">
        <v>106</v>
      </c>
      <c r="G8" s="56" t="s">
        <v>106</v>
      </c>
      <c r="H8" s="67" t="s">
        <v>107</v>
      </c>
      <c r="I8" s="14"/>
    </row>
    <row r="9" spans="1:10" ht="93">
      <c r="A9" s="29">
        <v>7</v>
      </c>
      <c r="B9" s="52" t="s">
        <v>47</v>
      </c>
      <c r="C9" s="28" t="s">
        <v>27</v>
      </c>
      <c r="D9" s="79">
        <v>15000000</v>
      </c>
      <c r="E9" s="65">
        <v>44917</v>
      </c>
      <c r="F9" s="65" t="s">
        <v>125</v>
      </c>
      <c r="G9" s="36">
        <v>13500000</v>
      </c>
      <c r="H9" s="43" t="s">
        <v>124</v>
      </c>
      <c r="I9" s="34"/>
      <c r="J9" t="s">
        <v>78</v>
      </c>
    </row>
    <row r="10" spans="1:10" ht="46.5">
      <c r="A10" s="29">
        <v>8</v>
      </c>
      <c r="B10" s="52" t="s">
        <v>15</v>
      </c>
      <c r="C10" s="12" t="s">
        <v>20</v>
      </c>
      <c r="D10" s="38">
        <v>89749489</v>
      </c>
      <c r="E10" s="13" t="s">
        <v>106</v>
      </c>
      <c r="F10" s="13" t="s">
        <v>106</v>
      </c>
      <c r="G10" s="13" t="s">
        <v>106</v>
      </c>
      <c r="H10" s="43" t="s">
        <v>81</v>
      </c>
      <c r="I10" s="14"/>
      <c r="J10" s="46" t="s">
        <v>78</v>
      </c>
    </row>
    <row r="11" spans="1:10" ht="31">
      <c r="A11" s="29">
        <v>9</v>
      </c>
      <c r="B11" s="32" t="s">
        <v>16</v>
      </c>
      <c r="C11" s="9" t="s">
        <v>20</v>
      </c>
      <c r="D11" s="10">
        <v>100000000</v>
      </c>
      <c r="E11" s="13" t="s">
        <v>106</v>
      </c>
      <c r="F11" s="13" t="s">
        <v>106</v>
      </c>
      <c r="G11" s="13" t="s">
        <v>106</v>
      </c>
      <c r="H11" s="43" t="s">
        <v>81</v>
      </c>
    </row>
    <row r="12" spans="1:10" ht="31">
      <c r="A12" s="29">
        <v>10</v>
      </c>
      <c r="B12" s="32" t="s">
        <v>61</v>
      </c>
      <c r="C12" s="9" t="s">
        <v>20</v>
      </c>
      <c r="D12" s="10">
        <v>80000000</v>
      </c>
      <c r="E12" s="13" t="s">
        <v>106</v>
      </c>
      <c r="F12" s="13" t="s">
        <v>106</v>
      </c>
      <c r="G12" s="13" t="s">
        <v>106</v>
      </c>
      <c r="H12" s="43" t="s">
        <v>81</v>
      </c>
    </row>
    <row r="13" spans="1:10" ht="46.5">
      <c r="A13" s="29">
        <v>11</v>
      </c>
      <c r="B13" s="32" t="s">
        <v>62</v>
      </c>
      <c r="C13" s="80" t="s">
        <v>20</v>
      </c>
      <c r="D13" s="81">
        <v>150000000</v>
      </c>
      <c r="E13" s="67" t="s">
        <v>106</v>
      </c>
      <c r="F13" s="67" t="s">
        <v>106</v>
      </c>
      <c r="G13" s="67" t="s">
        <v>106</v>
      </c>
      <c r="H13" s="43" t="s">
        <v>81</v>
      </c>
      <c r="J13" s="46" t="s">
        <v>78</v>
      </c>
    </row>
    <row r="14" spans="1:10" ht="15.5">
      <c r="A14" s="29">
        <v>12</v>
      </c>
      <c r="B14" s="15" t="s">
        <v>30</v>
      </c>
      <c r="C14" s="15" t="s">
        <v>20</v>
      </c>
      <c r="D14" s="37">
        <v>80000000</v>
      </c>
      <c r="E14" s="64">
        <v>44939</v>
      </c>
      <c r="F14" s="64">
        <v>44938</v>
      </c>
      <c r="G14" s="66" t="s">
        <v>123</v>
      </c>
      <c r="H14" s="43" t="s">
        <v>86</v>
      </c>
      <c r="I14" s="14"/>
    </row>
    <row r="15" spans="1:10" ht="15.5">
      <c r="A15" s="29">
        <v>13</v>
      </c>
      <c r="B15" s="15" t="s">
        <v>32</v>
      </c>
      <c r="C15" s="15" t="s">
        <v>20</v>
      </c>
      <c r="D15" s="37">
        <v>90000000</v>
      </c>
      <c r="E15" s="19">
        <v>45262</v>
      </c>
      <c r="F15" s="19">
        <v>45262</v>
      </c>
      <c r="G15" s="40">
        <v>45262</v>
      </c>
      <c r="H15" s="43" t="s">
        <v>86</v>
      </c>
      <c r="I15" s="14"/>
    </row>
    <row r="16" spans="1:10" ht="15.5">
      <c r="A16" s="29">
        <v>14</v>
      </c>
      <c r="B16" s="15" t="s">
        <v>33</v>
      </c>
      <c r="C16" s="15" t="s">
        <v>20</v>
      </c>
      <c r="D16" s="37">
        <v>80000000</v>
      </c>
      <c r="E16" s="21" t="s">
        <v>93</v>
      </c>
      <c r="F16" s="21" t="s">
        <v>94</v>
      </c>
      <c r="G16" s="40" t="s">
        <v>100</v>
      </c>
      <c r="H16" s="43" t="s">
        <v>86</v>
      </c>
      <c r="I16" s="14" t="s">
        <v>78</v>
      </c>
    </row>
    <row r="17" spans="1:10" ht="31">
      <c r="A17" s="29">
        <v>15</v>
      </c>
      <c r="B17" s="22" t="s">
        <v>36</v>
      </c>
      <c r="C17" s="49" t="s">
        <v>20</v>
      </c>
      <c r="D17" s="50">
        <v>200000000</v>
      </c>
      <c r="E17" s="82">
        <v>44564</v>
      </c>
      <c r="F17" s="82">
        <v>45019</v>
      </c>
      <c r="G17" s="40">
        <v>44829</v>
      </c>
      <c r="H17" s="43" t="s">
        <v>91</v>
      </c>
      <c r="I17" s="14"/>
    </row>
    <row r="18" spans="1:10" ht="31">
      <c r="A18" s="29">
        <v>16</v>
      </c>
      <c r="B18" s="15" t="s">
        <v>37</v>
      </c>
      <c r="C18" s="12" t="s">
        <v>20</v>
      </c>
      <c r="D18" s="37">
        <v>450000000</v>
      </c>
      <c r="E18" s="64">
        <v>44939</v>
      </c>
      <c r="F18" s="64">
        <v>45303</v>
      </c>
      <c r="G18" s="66" t="s">
        <v>123</v>
      </c>
      <c r="H18" s="43" t="s">
        <v>86</v>
      </c>
      <c r="I18" s="14"/>
    </row>
    <row r="19" spans="1:10" ht="46.5">
      <c r="A19" s="29">
        <v>17</v>
      </c>
      <c r="B19" s="15" t="s">
        <v>53</v>
      </c>
      <c r="C19" s="28" t="s">
        <v>20</v>
      </c>
      <c r="D19" s="36">
        <v>0</v>
      </c>
      <c r="E19" s="67" t="s">
        <v>106</v>
      </c>
      <c r="F19" s="67" t="s">
        <v>106</v>
      </c>
      <c r="G19" s="67"/>
      <c r="H19" s="28" t="s">
        <v>88</v>
      </c>
      <c r="I19" s="14"/>
    </row>
    <row r="20" spans="1:10" ht="42.5">
      <c r="A20" s="29">
        <v>18</v>
      </c>
      <c r="B20" s="22" t="s">
        <v>66</v>
      </c>
      <c r="C20" s="49" t="s">
        <v>20</v>
      </c>
      <c r="D20" s="50">
        <v>150000000</v>
      </c>
      <c r="E20" s="43" t="s">
        <v>106</v>
      </c>
      <c r="F20" s="43" t="s">
        <v>106</v>
      </c>
      <c r="G20" s="43"/>
      <c r="H20" s="43" t="s">
        <v>108</v>
      </c>
      <c r="I20" s="14"/>
    </row>
    <row r="21" spans="1:10" ht="42.5">
      <c r="A21" s="29">
        <v>19</v>
      </c>
      <c r="B21" s="22" t="s">
        <v>70</v>
      </c>
      <c r="C21" s="49" t="s">
        <v>20</v>
      </c>
      <c r="D21" s="50">
        <v>200000000</v>
      </c>
      <c r="E21" s="43" t="s">
        <v>106</v>
      </c>
      <c r="F21" s="43" t="s">
        <v>106</v>
      </c>
      <c r="G21" s="43"/>
      <c r="H21" s="43" t="s">
        <v>108</v>
      </c>
      <c r="I21" s="16" t="s">
        <v>78</v>
      </c>
    </row>
    <row r="22" spans="1:10" s="45" customFormat="1" ht="34.5" customHeight="1">
      <c r="A22" s="29">
        <v>20</v>
      </c>
      <c r="B22" s="48" t="s">
        <v>71</v>
      </c>
      <c r="C22" s="49" t="s">
        <v>20</v>
      </c>
      <c r="D22" s="50">
        <v>300000000</v>
      </c>
      <c r="E22" s="43" t="s">
        <v>106</v>
      </c>
      <c r="F22" s="43" t="s">
        <v>106</v>
      </c>
      <c r="G22" s="43"/>
      <c r="H22" s="43" t="s">
        <v>108</v>
      </c>
      <c r="I22" s="33"/>
      <c r="J22" s="51"/>
    </row>
    <row r="23" spans="1:10" ht="46.5">
      <c r="A23" s="29">
        <v>21</v>
      </c>
      <c r="B23" s="52" t="s">
        <v>72</v>
      </c>
      <c r="C23" s="44" t="s">
        <v>20</v>
      </c>
      <c r="D23" s="50">
        <v>2000000000</v>
      </c>
      <c r="E23" s="71">
        <v>44632</v>
      </c>
      <c r="F23" s="71">
        <v>44996</v>
      </c>
      <c r="G23" s="72" t="s">
        <v>126</v>
      </c>
      <c r="H23" s="43" t="s">
        <v>109</v>
      </c>
      <c r="I23" s="14"/>
    </row>
    <row r="24" spans="1:10" ht="77.5">
      <c r="A24" s="29">
        <v>22</v>
      </c>
      <c r="B24" s="4" t="s">
        <v>73</v>
      </c>
      <c r="C24" s="68" t="s">
        <v>20</v>
      </c>
      <c r="D24" s="69">
        <v>20000000</v>
      </c>
      <c r="E24" s="43" t="s">
        <v>106</v>
      </c>
      <c r="F24" s="43" t="s">
        <v>106</v>
      </c>
      <c r="G24" s="43"/>
      <c r="H24" s="43" t="s">
        <v>110</v>
      </c>
    </row>
    <row r="25" spans="1:10" ht="31">
      <c r="A25" s="29">
        <v>23</v>
      </c>
      <c r="B25" s="15" t="s">
        <v>77</v>
      </c>
      <c r="C25" s="44" t="s">
        <v>20</v>
      </c>
      <c r="D25" s="50">
        <v>1000000000</v>
      </c>
      <c r="E25" s="44" t="s">
        <v>112</v>
      </c>
      <c r="F25" s="44" t="s">
        <v>113</v>
      </c>
      <c r="G25" s="75">
        <v>911546734</v>
      </c>
      <c r="H25" s="43" t="s">
        <v>111</v>
      </c>
      <c r="I25" s="14"/>
    </row>
    <row r="26" spans="1:10" ht="31">
      <c r="A26" s="29">
        <v>24</v>
      </c>
      <c r="B26" s="15" t="s">
        <v>12</v>
      </c>
      <c r="C26" s="44" t="s">
        <v>18</v>
      </c>
      <c r="D26" s="50">
        <v>67695000</v>
      </c>
      <c r="E26" s="43" t="s">
        <v>106</v>
      </c>
      <c r="F26" s="43" t="s">
        <v>106</v>
      </c>
      <c r="G26" s="43"/>
      <c r="H26" s="43" t="s">
        <v>80</v>
      </c>
      <c r="I26" s="14"/>
    </row>
    <row r="27" spans="1:10" ht="46.5">
      <c r="A27" s="29">
        <v>25</v>
      </c>
      <c r="B27" s="15" t="s">
        <v>56</v>
      </c>
      <c r="C27" s="12" t="s">
        <v>18</v>
      </c>
      <c r="D27" s="36">
        <v>30000000</v>
      </c>
      <c r="E27" s="65">
        <v>44585</v>
      </c>
      <c r="F27" s="65">
        <v>44949</v>
      </c>
      <c r="G27" s="41"/>
      <c r="H27" s="43" t="s">
        <v>86</v>
      </c>
      <c r="I27" s="14" t="s">
        <v>78</v>
      </c>
    </row>
    <row r="28" spans="1:10" s="45" customFormat="1" ht="31">
      <c r="A28" s="29">
        <v>26</v>
      </c>
      <c r="B28" s="52" t="s">
        <v>38</v>
      </c>
      <c r="C28" s="44" t="s">
        <v>18</v>
      </c>
      <c r="D28" s="50">
        <v>300000000</v>
      </c>
      <c r="E28" s="43" t="s">
        <v>92</v>
      </c>
      <c r="F28" s="43" t="s">
        <v>114</v>
      </c>
      <c r="G28" s="73">
        <v>209242129</v>
      </c>
      <c r="H28" s="43" t="s">
        <v>86</v>
      </c>
      <c r="I28" s="33"/>
    </row>
    <row r="29" spans="1:10" ht="31">
      <c r="A29" s="29">
        <v>27</v>
      </c>
      <c r="B29" s="15" t="s">
        <v>39</v>
      </c>
      <c r="C29" s="12" t="s">
        <v>18</v>
      </c>
      <c r="D29" s="37">
        <v>50000000</v>
      </c>
      <c r="E29" s="64">
        <v>44839</v>
      </c>
      <c r="F29" s="64">
        <v>45567</v>
      </c>
      <c r="G29" s="66" t="s">
        <v>123</v>
      </c>
      <c r="H29" s="43" t="s">
        <v>86</v>
      </c>
      <c r="I29" s="14"/>
    </row>
    <row r="30" spans="1:10" ht="31">
      <c r="A30" s="29">
        <v>28</v>
      </c>
      <c r="B30" s="15" t="s">
        <v>40</v>
      </c>
      <c r="C30" s="12" t="s">
        <v>18</v>
      </c>
      <c r="D30" s="37">
        <v>40000000</v>
      </c>
      <c r="E30" s="55" t="s">
        <v>116</v>
      </c>
      <c r="F30" s="55" t="s">
        <v>115</v>
      </c>
      <c r="G30" s="54" t="s">
        <v>96</v>
      </c>
      <c r="H30" s="43" t="s">
        <v>86</v>
      </c>
      <c r="I30" s="17" t="s">
        <v>78</v>
      </c>
    </row>
    <row r="31" spans="1:10" ht="31">
      <c r="A31" s="29">
        <v>29</v>
      </c>
      <c r="B31" s="52" t="s">
        <v>43</v>
      </c>
      <c r="C31" s="12" t="s">
        <v>18</v>
      </c>
      <c r="D31" s="37">
        <v>60000000</v>
      </c>
      <c r="E31" s="64" t="s">
        <v>118</v>
      </c>
      <c r="F31" s="64" t="s">
        <v>119</v>
      </c>
      <c r="G31" s="74" t="s">
        <v>117</v>
      </c>
      <c r="H31" s="43" t="s">
        <v>86</v>
      </c>
      <c r="I31" s="14"/>
    </row>
    <row r="32" spans="1:10" ht="31">
      <c r="A32" s="29">
        <v>30</v>
      </c>
      <c r="B32" s="15" t="s">
        <v>65</v>
      </c>
      <c r="C32" s="12" t="s">
        <v>18</v>
      </c>
      <c r="D32" s="37">
        <v>100000000</v>
      </c>
      <c r="E32" s="12" t="s">
        <v>106</v>
      </c>
      <c r="F32" s="12" t="s">
        <v>106</v>
      </c>
      <c r="G32" s="42"/>
      <c r="H32" s="43" t="s">
        <v>108</v>
      </c>
      <c r="I32" s="16" t="s">
        <v>78</v>
      </c>
    </row>
    <row r="33" spans="1:10" ht="46.5">
      <c r="A33" s="29">
        <v>31</v>
      </c>
      <c r="B33" s="15" t="s">
        <v>34</v>
      </c>
      <c r="C33" s="52" t="s">
        <v>35</v>
      </c>
      <c r="D33" s="50">
        <v>1000000000</v>
      </c>
      <c r="E33" s="44" t="s">
        <v>106</v>
      </c>
      <c r="F33" s="44" t="s">
        <v>106</v>
      </c>
      <c r="G33" s="70" t="s">
        <v>120</v>
      </c>
      <c r="H33" s="43" t="s">
        <v>79</v>
      </c>
      <c r="I33" s="14"/>
    </row>
    <row r="34" spans="1:10" ht="46.5">
      <c r="A34" s="29">
        <v>32</v>
      </c>
      <c r="B34" s="15" t="s">
        <v>49</v>
      </c>
      <c r="C34" s="44" t="s">
        <v>35</v>
      </c>
      <c r="D34" s="50">
        <v>20000000</v>
      </c>
      <c r="E34" s="44" t="s">
        <v>106</v>
      </c>
      <c r="F34" s="44" t="s">
        <v>106</v>
      </c>
      <c r="G34" s="44"/>
      <c r="H34" s="43" t="s">
        <v>108</v>
      </c>
      <c r="I34" s="14"/>
    </row>
    <row r="35" spans="1:10" ht="46.5">
      <c r="A35" s="29">
        <v>33</v>
      </c>
      <c r="B35" s="15" t="s">
        <v>50</v>
      </c>
      <c r="C35" s="44" t="s">
        <v>35</v>
      </c>
      <c r="D35" s="50">
        <v>60000000</v>
      </c>
      <c r="E35" s="44" t="s">
        <v>106</v>
      </c>
      <c r="F35" s="44" t="s">
        <v>106</v>
      </c>
      <c r="G35" s="44"/>
      <c r="H35" s="43" t="s">
        <v>87</v>
      </c>
      <c r="I35" s="14" t="s">
        <v>78</v>
      </c>
    </row>
    <row r="36" spans="1:10" ht="31">
      <c r="A36" s="29">
        <v>34</v>
      </c>
      <c r="B36" s="15" t="s">
        <v>51</v>
      </c>
      <c r="C36" s="44" t="s">
        <v>35</v>
      </c>
      <c r="D36" s="50">
        <v>100000000</v>
      </c>
      <c r="E36" s="20">
        <v>44804</v>
      </c>
      <c r="F36" s="20">
        <v>45168</v>
      </c>
      <c r="G36" s="53">
        <v>605676300</v>
      </c>
      <c r="H36" s="43" t="s">
        <v>121</v>
      </c>
      <c r="I36" s="14"/>
    </row>
    <row r="37" spans="1:10" ht="31">
      <c r="A37" s="29">
        <v>35</v>
      </c>
      <c r="B37" s="15" t="s">
        <v>52</v>
      </c>
      <c r="C37" s="44" t="s">
        <v>35</v>
      </c>
      <c r="D37" s="50">
        <v>10000000</v>
      </c>
      <c r="E37" s="44" t="s">
        <v>106</v>
      </c>
      <c r="F37" s="44" t="s">
        <v>106</v>
      </c>
      <c r="G37" s="44"/>
      <c r="H37" s="43" t="s">
        <v>108</v>
      </c>
      <c r="I37" s="14" t="s">
        <v>78</v>
      </c>
    </row>
    <row r="38" spans="1:10" ht="15.5">
      <c r="A38" s="29">
        <v>36</v>
      </c>
      <c r="B38" s="15" t="s">
        <v>54</v>
      </c>
      <c r="C38" s="44" t="s">
        <v>35</v>
      </c>
      <c r="D38" s="50">
        <v>50000000</v>
      </c>
      <c r="E38" s="44" t="s">
        <v>106</v>
      </c>
      <c r="F38" s="44" t="s">
        <v>106</v>
      </c>
      <c r="G38" s="44"/>
      <c r="H38" s="44" t="s">
        <v>89</v>
      </c>
      <c r="I38" s="14"/>
    </row>
    <row r="39" spans="1:10" ht="46.5">
      <c r="A39" s="29">
        <v>37</v>
      </c>
      <c r="B39" s="15" t="s">
        <v>55</v>
      </c>
      <c r="C39" s="44" t="s">
        <v>64</v>
      </c>
      <c r="D39" s="50">
        <v>100000000</v>
      </c>
      <c r="E39" s="44" t="s">
        <v>106</v>
      </c>
      <c r="F39" s="44" t="s">
        <v>106</v>
      </c>
      <c r="G39" s="44"/>
      <c r="H39" s="43" t="s">
        <v>85</v>
      </c>
      <c r="I39" s="18" t="s">
        <v>78</v>
      </c>
    </row>
    <row r="40" spans="1:10" ht="31">
      <c r="A40" s="29">
        <v>38</v>
      </c>
      <c r="B40" s="15" t="s">
        <v>75</v>
      </c>
      <c r="C40" s="44" t="s">
        <v>76</v>
      </c>
      <c r="D40" s="83">
        <v>200000000</v>
      </c>
      <c r="E40" s="23" t="s">
        <v>102</v>
      </c>
      <c r="F40" s="23" t="s">
        <v>101</v>
      </c>
      <c r="G40" s="56" t="s">
        <v>103</v>
      </c>
      <c r="H40" s="43" t="s">
        <v>90</v>
      </c>
      <c r="I40" s="14"/>
    </row>
    <row r="41" spans="1:10" ht="31">
      <c r="A41" s="29">
        <v>39</v>
      </c>
      <c r="B41" s="15" t="s">
        <v>11</v>
      </c>
      <c r="C41" s="44" t="s">
        <v>17</v>
      </c>
      <c r="D41" s="50">
        <v>427000000</v>
      </c>
      <c r="E41" s="44" t="s">
        <v>106</v>
      </c>
      <c r="F41" s="44" t="s">
        <v>106</v>
      </c>
      <c r="G41" s="44"/>
      <c r="H41" s="43" t="s">
        <v>80</v>
      </c>
      <c r="I41" s="18"/>
    </row>
    <row r="42" spans="1:10" ht="46.5">
      <c r="A42" s="29">
        <v>40</v>
      </c>
      <c r="B42" s="15" t="s">
        <v>13</v>
      </c>
      <c r="C42" s="44" t="s">
        <v>17</v>
      </c>
      <c r="D42" s="50">
        <v>357260000</v>
      </c>
      <c r="E42" s="44" t="s">
        <v>22</v>
      </c>
      <c r="F42" s="44" t="s">
        <v>106</v>
      </c>
      <c r="G42" s="44"/>
      <c r="H42" s="43" t="s">
        <v>80</v>
      </c>
      <c r="I42" s="14"/>
    </row>
    <row r="43" spans="1:10" ht="46.5">
      <c r="A43" s="29">
        <v>41</v>
      </c>
      <c r="B43" s="15" t="s">
        <v>24</v>
      </c>
      <c r="C43" s="44" t="s">
        <v>17</v>
      </c>
      <c r="D43" s="50">
        <v>213284521</v>
      </c>
      <c r="E43" s="44" t="s">
        <v>106</v>
      </c>
      <c r="F43" s="44" t="s">
        <v>106</v>
      </c>
      <c r="G43" s="44"/>
      <c r="H43" s="43" t="s">
        <v>80</v>
      </c>
      <c r="I43" s="14"/>
      <c r="J43" s="57" t="s">
        <v>78</v>
      </c>
    </row>
    <row r="44" spans="1:10" ht="46.5">
      <c r="A44" s="29">
        <v>42</v>
      </c>
      <c r="B44" s="15" t="s">
        <v>14</v>
      </c>
      <c r="C44" s="44" t="s">
        <v>17</v>
      </c>
      <c r="D44" s="50">
        <v>363700000</v>
      </c>
      <c r="E44" s="58">
        <v>44567</v>
      </c>
      <c r="F44" s="60" t="s">
        <v>98</v>
      </c>
      <c r="G44" s="53">
        <v>3911685790</v>
      </c>
      <c r="H44" s="59" t="s">
        <v>121</v>
      </c>
      <c r="I44" s="14" t="s">
        <v>78</v>
      </c>
    </row>
    <row r="45" spans="1:10" ht="31">
      <c r="A45" s="29">
        <v>43</v>
      </c>
      <c r="B45" s="15" t="s">
        <v>19</v>
      </c>
      <c r="C45" s="44" t="s">
        <v>17</v>
      </c>
      <c r="D45" s="50">
        <v>75125937</v>
      </c>
      <c r="E45" s="44" t="s">
        <v>106</v>
      </c>
      <c r="F45" s="44" t="s">
        <v>106</v>
      </c>
      <c r="G45" s="44"/>
      <c r="H45" s="43" t="s">
        <v>80</v>
      </c>
      <c r="I45" s="14"/>
    </row>
    <row r="46" spans="1:10" ht="46.5">
      <c r="A46" s="29">
        <v>44</v>
      </c>
      <c r="B46" s="15" t="s">
        <v>57</v>
      </c>
      <c r="C46" s="44" t="s">
        <v>17</v>
      </c>
      <c r="D46" s="50">
        <v>450000000</v>
      </c>
      <c r="E46" s="44" t="s">
        <v>106</v>
      </c>
      <c r="F46" s="44" t="s">
        <v>106</v>
      </c>
      <c r="G46" s="44"/>
      <c r="H46" s="43" t="s">
        <v>84</v>
      </c>
      <c r="I46" s="14"/>
    </row>
    <row r="48" spans="1:10">
      <c r="H48" s="47" t="s">
        <v>78</v>
      </c>
    </row>
  </sheetData>
  <autoFilter ref="H1:H46"/>
  <sortState ref="A3:J46">
    <sortCondition ref="C4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PROCUREMENT PLAN</vt:lpstr>
      <vt:lpstr>PP WORKS CAPEX</vt:lpstr>
      <vt:lpstr>PP CAPEX EQUIPMENT</vt:lpstr>
      <vt:lpstr>PP OPEX OTHERS</vt:lpstr>
      <vt:lpstr>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2023-07-19T06:31:36Z</cp:lastPrinted>
  <dcterms:created xsi:type="dcterms:W3CDTF">2022-09-06T12:59:45Z</dcterms:created>
  <dcterms:modified xsi:type="dcterms:W3CDTF">2023-08-11T13:47:18Z</dcterms:modified>
</cp:coreProperties>
</file>